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<sst xmlns="http://schemas.openxmlformats.org/spreadsheetml/2006/main" count="35" uniqueCount="33">
  <si>
    <t>附件1</t>
  </si>
  <si>
    <t>下达及归集资金统计表</t>
  </si>
  <si>
    <t>单位：万元</t>
  </si>
  <si>
    <t>区</t>
  </si>
  <si>
    <t>其他重度残疾人对象（人）</t>
  </si>
  <si>
    <t>市级负担金额</t>
  </si>
  <si>
    <t>区级实际归集金额</t>
  </si>
  <si>
    <t>2022年</t>
  </si>
  <si>
    <t>小计
（本次归集）</t>
  </si>
  <si>
    <t>结算2021年</t>
  </si>
  <si>
    <t>小计</t>
  </si>
  <si>
    <t>津财社指[2021]97号（已下达已归集）</t>
  </si>
  <si>
    <t>本次下达并归集</t>
  </si>
  <si>
    <t>应归集</t>
  </si>
  <si>
    <t>已归集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</si>
  <si>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</si>
  <si>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</si>
  <si>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</si>
  <si>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</si>
  <si>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</si>
  <si>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</si>
  <si>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</si>
  <si>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</si>
  <si>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</si>
  <si>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</si>
  <si>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</si>
  <si>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</si>
  <si>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</si>
  <si>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</si>
  <si>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</si>
  <si>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</si>
  <si>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</si>
  <si>
    <t>备注：其他重度残疾人人数为2022年10月底人数。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</si>
</sst>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0" fontId="9" fillId="5" borderId="2" applyNumberFormat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7" fillId="0" borderId="4" applyNumberFormat="0" applyFill="0" applyAlignment="0" applyProtection="0"/>
    <xf numFmtId="0" fontId="4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5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9" borderId="0" applyNumberFormat="0" applyBorder="0" applyAlignment="0" applyProtection="0"/>
    <xf numFmtId="0" fontId="8" fillId="13" borderId="0" applyNumberFormat="0" applyBorder="0" applyAlignment="0" applyProtection="0"/>
    <xf numFmtId="0" fontId="19" fillId="4" borderId="8" applyNumberFormat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2" borderId="8" applyNumberFormat="0" applyAlignment="0" applyProtection="0"/>
    <xf numFmtId="0" fontId="0" fillId="12" borderId="0" applyNumberFormat="0" applyBorder="0" applyAlignment="0" applyProtection="0"/>
    <xf numFmtId="0" fontId="5" fillId="14" borderId="0" applyNumberFormat="0" applyBorder="0" applyAlignment="0" applyProtection="0"/>
    <xf numFmtId="0" fontId="0" fillId="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176" fontId="0" fillId="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3.5"/>
  <cols>
    <col min="1" max="3" width="10.375" style="1" customWidth="1"/>
    <col min="4" max="4" width="11.625" style="1" customWidth="1"/>
    <col min="5" max="5" width="10.375" style="1" customWidth="1"/>
    <col min="6" max="6" width="12.00390625" style="1" customWidth="1"/>
    <col min="7" max="9" width="10.375" style="1" customWidth="1"/>
    <col min="10" max="10" width="9.375" style="1" customWidth="1"/>
    <col min="11" max="16384" width="9.00390625" style="1" customWidth="1"/>
  </cols>
  <sheetData>
    <row r="1" ht="20.25">
      <c r="A1" s="2" t="s">
        <v>0</v>
      </c>
    </row>
    <row r="2" spans="1:9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6.5" customHeight="1">
      <c r="A3" s="4"/>
      <c r="B3" s="4"/>
      <c r="C3" s="4"/>
      <c r="D3" s="4"/>
      <c r="E3" s="4"/>
      <c r="F3" s="4"/>
      <c r="G3" s="11" t="s">
        <v>2</v>
      </c>
      <c r="H3" s="11"/>
      <c r="I3" s="11"/>
    </row>
    <row r="4" spans="1:9" ht="27.75" customHeight="1">
      <c r="A4" s="5" t="s">
        <v>3</v>
      </c>
      <c r="B4" s="5" t="s">
        <v>4</v>
      </c>
      <c r="C4" s="5" t="s">
        <v>5</v>
      </c>
      <c r="D4" s="5"/>
      <c r="E4" s="5"/>
      <c r="F4" s="5" t="s">
        <v>6</v>
      </c>
      <c r="G4" s="5"/>
      <c r="H4" s="5"/>
      <c r="I4" s="5"/>
    </row>
    <row r="5" spans="1:9" ht="27.75" customHeight="1">
      <c r="A5" s="5"/>
      <c r="B5" s="5"/>
      <c r="C5" s="5" t="s">
        <v>7</v>
      </c>
      <c r="D5" s="5"/>
      <c r="E5" s="5"/>
      <c r="F5" s="5" t="s">
        <v>8</v>
      </c>
      <c r="G5" s="5" t="s">
        <v>7</v>
      </c>
      <c r="H5" s="5" t="s">
        <v>9</v>
      </c>
      <c r="I5" s="5"/>
    </row>
    <row r="6" spans="1:9" ht="63.75" customHeight="1">
      <c r="A6" s="5"/>
      <c r="B6" s="5"/>
      <c r="C6" s="5" t="s">
        <v>10</v>
      </c>
      <c r="D6" s="5" t="s">
        <v>11</v>
      </c>
      <c r="E6" s="5" t="s">
        <v>12</v>
      </c>
      <c r="F6" s="5"/>
      <c r="G6" s="5" t="s">
        <v>13</v>
      </c>
      <c r="H6" s="12" t="s">
        <v>13</v>
      </c>
      <c r="I6" s="12" t="s">
        <v>14</v>
      </c>
    </row>
    <row r="7" spans="1:9" ht="27.75" customHeight="1">
      <c r="A7" s="6" t="s">
        <v>15</v>
      </c>
      <c r="B7" s="7">
        <f>SUM(B8:B23)</f>
        <v>112982</v>
      </c>
      <c r="C7" s="6">
        <f>SUM(C8:C23)</f>
        <v>12993</v>
      </c>
      <c r="D7" s="6">
        <f aca="true" t="shared" si="0" ref="D7:I7">SUM(D8:D23)</f>
        <v>4390.7</v>
      </c>
      <c r="E7" s="6">
        <f t="shared" si="0"/>
        <v>8602.3</v>
      </c>
      <c r="F7" s="6">
        <f t="shared" si="0"/>
        <v>12993</v>
      </c>
      <c r="G7" s="6">
        <f t="shared" si="0"/>
        <v>12993</v>
      </c>
      <c r="H7" s="6">
        <f t="shared" si="0"/>
        <v>4239.499999999999</v>
      </c>
      <c r="I7" s="6">
        <f t="shared" si="0"/>
        <v>4239.5</v>
      </c>
    </row>
    <row r="8" spans="1:9" ht="27.75" customHeight="1">
      <c r="A8" s="8" t="s">
        <v>16</v>
      </c>
      <c r="B8" s="8">
        <v>11052</v>
      </c>
      <c r="C8" s="9">
        <f>ROUND(B8*1150/10000,1)</f>
        <v>1271</v>
      </c>
      <c r="D8" s="8">
        <v>410.4</v>
      </c>
      <c r="E8" s="9">
        <f>C8-D8</f>
        <v>860.6</v>
      </c>
      <c r="F8" s="9">
        <f>G8+H8-I8</f>
        <v>1523.2</v>
      </c>
      <c r="G8" s="13">
        <f>C8</f>
        <v>1271</v>
      </c>
      <c r="H8" s="12">
        <v>386.9</v>
      </c>
      <c r="I8" s="12">
        <v>134.7</v>
      </c>
    </row>
    <row r="9" spans="1:9" ht="27.75" customHeight="1">
      <c r="A9" s="8" t="s">
        <v>17</v>
      </c>
      <c r="B9" s="8">
        <v>4448</v>
      </c>
      <c r="C9" s="9">
        <f aca="true" t="shared" si="1" ref="C9:C23">ROUND(B9*1150/10000,1)</f>
        <v>511.5</v>
      </c>
      <c r="D9" s="8">
        <v>178.7</v>
      </c>
      <c r="E9" s="9">
        <f aca="true" t="shared" si="2" ref="E9:E23">C9-D9</f>
        <v>332.8</v>
      </c>
      <c r="F9" s="9">
        <f aca="true" t="shared" si="3" ref="F9:F15">G9+H9-I9</f>
        <v>511.5</v>
      </c>
      <c r="G9" s="13">
        <f aca="true" t="shared" si="4" ref="G9:G23">C9</f>
        <v>511.5</v>
      </c>
      <c r="H9" s="12">
        <v>168.6</v>
      </c>
      <c r="I9" s="12">
        <v>168.6</v>
      </c>
    </row>
    <row r="10" spans="1:9" ht="27.75" customHeight="1">
      <c r="A10" s="8" t="s">
        <v>18</v>
      </c>
      <c r="B10" s="8">
        <v>9576</v>
      </c>
      <c r="C10" s="9">
        <f t="shared" si="1"/>
        <v>1101.2</v>
      </c>
      <c r="D10" s="8">
        <v>387.7</v>
      </c>
      <c r="E10" s="9">
        <f t="shared" si="2"/>
        <v>713.5</v>
      </c>
      <c r="F10" s="9">
        <f t="shared" si="3"/>
        <v>1101.2</v>
      </c>
      <c r="G10" s="13">
        <f t="shared" si="4"/>
        <v>1101.2</v>
      </c>
      <c r="H10" s="12">
        <v>366</v>
      </c>
      <c r="I10" s="12">
        <v>366</v>
      </c>
    </row>
    <row r="11" spans="1:9" ht="27.75" customHeight="1">
      <c r="A11" s="8" t="s">
        <v>19</v>
      </c>
      <c r="B11" s="8">
        <v>9606</v>
      </c>
      <c r="C11" s="9">
        <f t="shared" si="1"/>
        <v>1104.7</v>
      </c>
      <c r="D11" s="8">
        <v>492.6</v>
      </c>
      <c r="E11" s="9">
        <f t="shared" si="2"/>
        <v>612.1</v>
      </c>
      <c r="F11" s="9">
        <f t="shared" si="3"/>
        <v>1104.7000000000003</v>
      </c>
      <c r="G11" s="13">
        <f t="shared" si="4"/>
        <v>1104.7</v>
      </c>
      <c r="H11" s="12">
        <v>454.6</v>
      </c>
      <c r="I11" s="12">
        <v>454.6</v>
      </c>
    </row>
    <row r="12" spans="1:9" ht="27.75" customHeight="1">
      <c r="A12" s="8" t="s">
        <v>20</v>
      </c>
      <c r="B12" s="8">
        <v>10649</v>
      </c>
      <c r="C12" s="9">
        <f t="shared" si="1"/>
        <v>1224.6</v>
      </c>
      <c r="D12" s="8">
        <v>430.7</v>
      </c>
      <c r="E12" s="9">
        <f t="shared" si="2"/>
        <v>793.8999999999999</v>
      </c>
      <c r="F12" s="9">
        <f t="shared" si="3"/>
        <v>1224.6</v>
      </c>
      <c r="G12" s="13">
        <f t="shared" si="4"/>
        <v>1224.6</v>
      </c>
      <c r="H12" s="12">
        <v>414.4</v>
      </c>
      <c r="I12" s="12">
        <v>414.4</v>
      </c>
    </row>
    <row r="13" spans="1:9" ht="27.75" customHeight="1">
      <c r="A13" s="8" t="s">
        <v>21</v>
      </c>
      <c r="B13" s="8">
        <v>9374</v>
      </c>
      <c r="C13" s="9">
        <f t="shared" si="1"/>
        <v>1078</v>
      </c>
      <c r="D13" s="8">
        <v>372.8</v>
      </c>
      <c r="E13" s="9">
        <f t="shared" si="2"/>
        <v>705.2</v>
      </c>
      <c r="F13" s="9">
        <f t="shared" si="3"/>
        <v>1078</v>
      </c>
      <c r="G13" s="13">
        <f t="shared" si="4"/>
        <v>1078</v>
      </c>
      <c r="H13" s="12">
        <v>349.6</v>
      </c>
      <c r="I13" s="12">
        <v>349.6</v>
      </c>
    </row>
    <row r="14" spans="1:9" ht="27.75" customHeight="1">
      <c r="A14" s="8" t="s">
        <v>22</v>
      </c>
      <c r="B14" s="8">
        <v>7082</v>
      </c>
      <c r="C14" s="9">
        <f t="shared" si="1"/>
        <v>814.4</v>
      </c>
      <c r="D14" s="8">
        <v>287.5</v>
      </c>
      <c r="E14" s="9">
        <f t="shared" si="2"/>
        <v>526.9</v>
      </c>
      <c r="F14" s="9">
        <f t="shared" si="3"/>
        <v>814.4</v>
      </c>
      <c r="G14" s="13">
        <f t="shared" si="4"/>
        <v>814.4</v>
      </c>
      <c r="H14" s="12">
        <v>292.6</v>
      </c>
      <c r="I14" s="12">
        <v>292.6</v>
      </c>
    </row>
    <row r="15" spans="1:9" ht="27.75" customHeight="1">
      <c r="A15" s="8" t="s">
        <v>23</v>
      </c>
      <c r="B15" s="8">
        <v>3347</v>
      </c>
      <c r="C15" s="9">
        <f t="shared" si="1"/>
        <v>384.9</v>
      </c>
      <c r="D15" s="8">
        <v>133.2</v>
      </c>
      <c r="E15" s="9">
        <f t="shared" si="2"/>
        <v>251.7</v>
      </c>
      <c r="F15" s="9">
        <f t="shared" si="3"/>
        <v>310.69999999999993</v>
      </c>
      <c r="G15" s="13">
        <f t="shared" si="4"/>
        <v>384.9</v>
      </c>
      <c r="H15" s="12">
        <v>134.7</v>
      </c>
      <c r="I15" s="12">
        <v>208.9</v>
      </c>
    </row>
    <row r="16" spans="1:9" ht="27.75" customHeight="1">
      <c r="A16" s="8" t="s">
        <v>24</v>
      </c>
      <c r="B16" s="8">
        <v>5618</v>
      </c>
      <c r="C16" s="9">
        <f t="shared" si="1"/>
        <v>646.1</v>
      </c>
      <c r="D16" s="8">
        <v>216.8</v>
      </c>
      <c r="E16" s="9">
        <f t="shared" si="2"/>
        <v>429.3</v>
      </c>
      <c r="F16" s="9">
        <f aca="true" t="shared" si="5" ref="F16:F23">G16+H16-I16</f>
        <v>716.8</v>
      </c>
      <c r="G16" s="13">
        <f t="shared" si="4"/>
        <v>646.1</v>
      </c>
      <c r="H16" s="12">
        <v>208.9</v>
      </c>
      <c r="I16" s="12">
        <v>138.2</v>
      </c>
    </row>
    <row r="17" spans="1:9" ht="27.75" customHeight="1">
      <c r="A17" s="8" t="s">
        <v>25</v>
      </c>
      <c r="B17" s="8">
        <v>3701</v>
      </c>
      <c r="C17" s="9">
        <f t="shared" si="1"/>
        <v>425.6</v>
      </c>
      <c r="D17" s="8">
        <v>139.9</v>
      </c>
      <c r="E17" s="9">
        <f t="shared" si="2"/>
        <v>285.70000000000005</v>
      </c>
      <c r="F17" s="9">
        <f t="shared" si="5"/>
        <v>376.4</v>
      </c>
      <c r="G17" s="13">
        <f t="shared" si="4"/>
        <v>425.6</v>
      </c>
      <c r="H17" s="12">
        <v>138.2</v>
      </c>
      <c r="I17" s="12">
        <v>187.4</v>
      </c>
    </row>
    <row r="18" spans="1:9" ht="27.75" customHeight="1">
      <c r="A18" s="8" t="s">
        <v>26</v>
      </c>
      <c r="B18" s="8">
        <v>5026</v>
      </c>
      <c r="C18" s="9">
        <f t="shared" si="1"/>
        <v>578</v>
      </c>
      <c r="D18" s="8">
        <v>193.2</v>
      </c>
      <c r="E18" s="9">
        <f t="shared" si="2"/>
        <v>384.8</v>
      </c>
      <c r="F18" s="9">
        <f t="shared" si="5"/>
        <v>399</v>
      </c>
      <c r="G18" s="13">
        <f t="shared" si="4"/>
        <v>578</v>
      </c>
      <c r="H18" s="12">
        <v>187.4</v>
      </c>
      <c r="I18" s="12">
        <v>366.4</v>
      </c>
    </row>
    <row r="19" spans="1:9" ht="27.75" customHeight="1">
      <c r="A19" s="8" t="s">
        <v>27</v>
      </c>
      <c r="B19" s="8">
        <v>10510</v>
      </c>
      <c r="C19" s="9">
        <f t="shared" si="1"/>
        <v>1208.7</v>
      </c>
      <c r="D19" s="8">
        <v>367.8</v>
      </c>
      <c r="E19" s="9">
        <f t="shared" si="2"/>
        <v>840.9000000000001</v>
      </c>
      <c r="F19" s="9">
        <f t="shared" si="5"/>
        <v>1320.8999999999999</v>
      </c>
      <c r="G19" s="13">
        <f t="shared" si="4"/>
        <v>1208.7</v>
      </c>
      <c r="H19" s="12">
        <v>366.4</v>
      </c>
      <c r="I19" s="12">
        <v>254.2</v>
      </c>
    </row>
    <row r="20" spans="1:9" ht="27.75" customHeight="1">
      <c r="A20" s="8" t="s">
        <v>28</v>
      </c>
      <c r="B20" s="8">
        <v>7790</v>
      </c>
      <c r="C20" s="9">
        <f t="shared" si="1"/>
        <v>895.9</v>
      </c>
      <c r="D20" s="8">
        <v>262.9</v>
      </c>
      <c r="E20" s="9">
        <f t="shared" si="2"/>
        <v>633</v>
      </c>
      <c r="F20" s="9">
        <f t="shared" si="5"/>
        <v>1044.1</v>
      </c>
      <c r="G20" s="13">
        <f t="shared" si="4"/>
        <v>895.9</v>
      </c>
      <c r="H20" s="12">
        <v>254.2</v>
      </c>
      <c r="I20" s="12">
        <v>106</v>
      </c>
    </row>
    <row r="21" spans="1:9" ht="27.75" customHeight="1">
      <c r="A21" s="8" t="s">
        <v>29</v>
      </c>
      <c r="B21" s="8">
        <v>2850</v>
      </c>
      <c r="C21" s="9">
        <f t="shared" si="1"/>
        <v>327.8</v>
      </c>
      <c r="D21" s="8">
        <v>106.6</v>
      </c>
      <c r="E21" s="9">
        <f t="shared" si="2"/>
        <v>221.20000000000002</v>
      </c>
      <c r="F21" s="9">
        <f t="shared" si="5"/>
        <v>292.1</v>
      </c>
      <c r="G21" s="13">
        <f t="shared" si="4"/>
        <v>327.8</v>
      </c>
      <c r="H21" s="12">
        <v>106</v>
      </c>
      <c r="I21" s="12">
        <v>141.7</v>
      </c>
    </row>
    <row r="22" spans="1:9" ht="27.75" customHeight="1">
      <c r="A22" s="8" t="s">
        <v>30</v>
      </c>
      <c r="B22" s="8">
        <v>3917</v>
      </c>
      <c r="C22" s="9">
        <f t="shared" si="1"/>
        <v>450.5</v>
      </c>
      <c r="D22" s="8">
        <v>140</v>
      </c>
      <c r="E22" s="9">
        <f t="shared" si="2"/>
        <v>310.5</v>
      </c>
      <c r="F22" s="9">
        <f t="shared" si="5"/>
        <v>322.90000000000003</v>
      </c>
      <c r="G22" s="13">
        <f t="shared" si="4"/>
        <v>450.5</v>
      </c>
      <c r="H22" s="12">
        <v>141.7</v>
      </c>
      <c r="I22" s="12">
        <v>269.3</v>
      </c>
    </row>
    <row r="23" spans="1:9" ht="27.75" customHeight="1">
      <c r="A23" s="8" t="s">
        <v>31</v>
      </c>
      <c r="B23" s="8">
        <v>8436</v>
      </c>
      <c r="C23" s="9">
        <f t="shared" si="1"/>
        <v>970.1</v>
      </c>
      <c r="D23" s="8">
        <v>269.9</v>
      </c>
      <c r="E23" s="9">
        <f t="shared" si="2"/>
        <v>700.2</v>
      </c>
      <c r="F23" s="9">
        <f t="shared" si="5"/>
        <v>852.5000000000001</v>
      </c>
      <c r="G23" s="13">
        <f t="shared" si="4"/>
        <v>970.1</v>
      </c>
      <c r="H23" s="12">
        <v>269.3</v>
      </c>
      <c r="I23" s="12">
        <v>386.9</v>
      </c>
    </row>
    <row r="24" spans="1:9" ht="25.5" customHeight="1">
      <c r="A24" s="10" t="s">
        <v>32</v>
      </c>
      <c r="B24" s="10"/>
      <c r="C24" s="10"/>
      <c r="D24" s="10"/>
      <c r="E24" s="10"/>
      <c r="F24" s="10"/>
      <c r="G24" s="10"/>
      <c r="H24" s="10"/>
      <c r="I24" s="10"/>
    </row>
  </sheetData>
  <sheetProtection/>
  <mergeCells count="10">
    <mergeCell ref="A2:I2"/>
    <mergeCell ref="G3:I3"/>
    <mergeCell ref="C4:E4"/>
    <mergeCell ref="F4:I4"/>
    <mergeCell ref="C5:E5"/>
    <mergeCell ref="H5:I5"/>
    <mergeCell ref="A24:I24"/>
    <mergeCell ref="A4:A6"/>
    <mergeCell ref="B4:B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市财政局（收文）</cp:lastModifiedBy>
  <cp:lastPrinted>2022-11-17T12:54:53Z</cp:lastPrinted>
  <dcterms:created xsi:type="dcterms:W3CDTF">2019-05-25T02:35:00Z</dcterms:created>
  <dcterms:modified xsi:type="dcterms:W3CDTF">2022-11-17T16:34:57Z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