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580" windowWidth="21888" windowHeight="5388"/>
  </bookViews>
  <sheets>
    <sheet name="Sheet1 (3)" sheetId="5" r:id="rId1"/>
    <sheet name="Sheet1 (2)" sheetId="4" r:id="rId2"/>
    <sheet name="Sheet1" sheetId="1" r:id="rId3"/>
    <sheet name="Sheet2" sheetId="2" r:id="rId4"/>
    <sheet name="Sheet3" sheetId="3" r:id="rId5"/>
  </sheets>
  <calcPr calcId="144525"/>
</workbook>
</file>

<file path=xl/calcChain.xml><?xml version="1.0" encoding="utf-8"?>
<calcChain xmlns="http://schemas.openxmlformats.org/spreadsheetml/2006/main">
  <c r="E18" i="5" l="1"/>
  <c r="D18" i="5"/>
  <c r="E17" i="5"/>
  <c r="F16" i="5"/>
  <c r="E15" i="5"/>
  <c r="E14" i="5"/>
  <c r="D14" i="5"/>
  <c r="E13" i="5"/>
  <c r="F12" i="5"/>
  <c r="E11" i="5"/>
  <c r="E10" i="5"/>
  <c r="D10" i="5"/>
  <c r="E9" i="5"/>
  <c r="F8" i="5"/>
  <c r="D8" i="5"/>
  <c r="E8" i="5"/>
  <c r="G8" i="5"/>
  <c r="J8" i="5"/>
  <c r="D9" i="5"/>
  <c r="F9" i="5"/>
  <c r="G9" i="5"/>
  <c r="J9" i="5"/>
  <c r="F10" i="5"/>
  <c r="G10" i="5"/>
  <c r="D11" i="5"/>
  <c r="F11" i="5"/>
  <c r="G11" i="5"/>
  <c r="J11" i="5"/>
  <c r="D12" i="5"/>
  <c r="E12" i="5"/>
  <c r="G12" i="5"/>
  <c r="J12" i="5"/>
  <c r="D13" i="5"/>
  <c r="F13" i="5"/>
  <c r="G13" i="5"/>
  <c r="J13" i="5"/>
  <c r="F14" i="5"/>
  <c r="G14" i="5"/>
  <c r="D15" i="5"/>
  <c r="F15" i="5"/>
  <c r="G15" i="5"/>
  <c r="J15" i="5"/>
  <c r="D16" i="5"/>
  <c r="E16" i="5"/>
  <c r="G16" i="5"/>
  <c r="J16" i="5"/>
  <c r="D17" i="5"/>
  <c r="F17" i="5"/>
  <c r="G17" i="5"/>
  <c r="J17" i="5"/>
  <c r="F18" i="5"/>
  <c r="G18" i="5"/>
  <c r="J7" i="5"/>
  <c r="G7" i="5"/>
  <c r="F7" i="5"/>
  <c r="E7" i="5"/>
  <c r="D7" i="5"/>
  <c r="C11" i="5" l="1"/>
  <c r="C15" i="5"/>
  <c r="C10" i="5"/>
  <c r="C14" i="5"/>
  <c r="C18" i="5"/>
  <c r="J18" i="5"/>
  <c r="J14" i="5"/>
  <c r="J10" i="5"/>
  <c r="C7" i="5"/>
  <c r="C13" i="5"/>
  <c r="C16" i="5"/>
  <c r="C12" i="5"/>
  <c r="C8" i="5"/>
  <c r="C17" i="5"/>
  <c r="C9" i="5"/>
  <c r="M6" i="5"/>
  <c r="K6" i="5"/>
  <c r="I6" i="5"/>
  <c r="H6" i="5"/>
  <c r="F6" i="5" l="1"/>
  <c r="D6" i="5"/>
  <c r="G6" i="5" l="1"/>
  <c r="L6" i="5" l="1"/>
  <c r="J6" i="5" s="1"/>
  <c r="D3" i="4"/>
  <c r="E3" i="4"/>
  <c r="F3" i="4"/>
  <c r="G3" i="4"/>
  <c r="H3" i="4"/>
  <c r="I3" i="4"/>
  <c r="J3" i="4"/>
  <c r="J15" i="4"/>
  <c r="J14" i="4"/>
  <c r="F6" i="4"/>
  <c r="F7" i="4"/>
  <c r="F8" i="4"/>
  <c r="F9" i="4"/>
  <c r="F10" i="4"/>
  <c r="F11" i="4"/>
  <c r="F12" i="4"/>
  <c r="F13" i="4"/>
  <c r="F5" i="4"/>
  <c r="E6" i="5" l="1"/>
  <c r="C6" i="5" s="1"/>
  <c r="C3" i="4"/>
  <c r="F3" i="1" l="1"/>
  <c r="D3" i="1"/>
  <c r="E3" i="1"/>
  <c r="C3" i="1"/>
</calcChain>
</file>

<file path=xl/sharedStrings.xml><?xml version="1.0" encoding="utf-8"?>
<sst xmlns="http://schemas.openxmlformats.org/spreadsheetml/2006/main" count="77" uniqueCount="44">
  <si>
    <t>天津市南开中学</t>
  </si>
  <si>
    <t>天津市天津中学</t>
  </si>
  <si>
    <t>天津市第一中学</t>
  </si>
  <si>
    <t>天津市瑞景中学</t>
  </si>
  <si>
    <t>天津市复兴中学</t>
  </si>
  <si>
    <t>天津市耀华嘉诚国际中学</t>
  </si>
  <si>
    <t>天津市耀华中学</t>
  </si>
  <si>
    <t>天津外国语大学附属外国语学校</t>
  </si>
  <si>
    <t>天津益中学校</t>
  </si>
  <si>
    <t>天津市新华中学</t>
  </si>
  <si>
    <t>天津市实验中学</t>
  </si>
  <si>
    <t>天津耀华滨海学校</t>
  </si>
  <si>
    <t>天津市实验小学</t>
  </si>
  <si>
    <t>天津模范小学</t>
  </si>
  <si>
    <t>小学在校生</t>
    <phoneticPr fontId="1" type="noConversion"/>
  </si>
  <si>
    <t>初中在校生</t>
    <phoneticPr fontId="1" type="noConversion"/>
  </si>
  <si>
    <t>寄宿生</t>
    <phoneticPr fontId="1" type="noConversion"/>
  </si>
  <si>
    <t>市级合计</t>
    <phoneticPr fontId="1" type="noConversion"/>
  </si>
  <si>
    <t>特教在校生</t>
    <phoneticPr fontId="1" type="noConversion"/>
  </si>
  <si>
    <t>天津市聋人学校</t>
  </si>
  <si>
    <t>天津市视力障碍学校</t>
  </si>
  <si>
    <t>单位名称</t>
    <phoneticPr fontId="1" type="noConversion"/>
  </si>
  <si>
    <t>公用经费</t>
    <phoneticPr fontId="1" type="noConversion"/>
  </si>
  <si>
    <t>小学</t>
    <phoneticPr fontId="1" type="noConversion"/>
  </si>
  <si>
    <t>初中</t>
    <phoneticPr fontId="1" type="noConversion"/>
  </si>
  <si>
    <t>特殊教育</t>
    <phoneticPr fontId="1" type="noConversion"/>
  </si>
  <si>
    <t>经费</t>
    <phoneticPr fontId="1" type="noConversion"/>
  </si>
  <si>
    <t>序号</t>
    <phoneticPr fontId="1" type="noConversion"/>
  </si>
  <si>
    <t>合计</t>
    <phoneticPr fontId="1" type="noConversion"/>
  </si>
  <si>
    <t>附件2</t>
    <phoneticPr fontId="1" type="noConversion"/>
  </si>
  <si>
    <t>小计</t>
    <phoneticPr fontId="1" type="noConversion"/>
  </si>
  <si>
    <t>2050202
小学教育</t>
  </si>
  <si>
    <t>2050203
初中教育</t>
  </si>
  <si>
    <t>免费教科书补助</t>
    <phoneticPr fontId="1" type="noConversion"/>
  </si>
  <si>
    <t>市教委（本级）</t>
    <phoneticPr fontId="1" type="noConversion"/>
  </si>
  <si>
    <t>合计</t>
    <phoneticPr fontId="1" type="noConversion"/>
  </si>
  <si>
    <t>2050701
特殊学校
教育</t>
    <phoneticPr fontId="1" type="noConversion"/>
  </si>
  <si>
    <t>公用经费补助</t>
    <phoneticPr fontId="1" type="noConversion"/>
  </si>
  <si>
    <t>天津市实验小学</t>
    <phoneticPr fontId="1" type="noConversion"/>
  </si>
  <si>
    <t>拨付市教委2023年城乡义务教育补助经费直达资金情况表</t>
    <phoneticPr fontId="1" type="noConversion"/>
  </si>
  <si>
    <t>天津市南开中学</t>
    <phoneticPr fontId="1" type="noConversion"/>
  </si>
  <si>
    <t>天津市天津中学</t>
    <phoneticPr fontId="1" type="noConversion"/>
  </si>
  <si>
    <t>天津市瑞景中学</t>
    <phoneticPr fontId="1" type="noConversion"/>
  </si>
  <si>
    <t>单位：万元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</si>
</sst>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仿宋_GB2312"/>
      <family val="3"/>
      <charset val="134"/>
    </font>
    <font>
      <b/>
      <sz val="10"/>
      <color theme="1"/>
      <name val="仿宋_GB2312"/>
      <family val="3"/>
      <charset val="134"/>
    </font>
    <font>
      <sz val="18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right"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righ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BFEAC5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showZeros="0" tabSelected="1" workbookViewId="0">
      <selection activeCell="C5" sqref="C5"/>
    </sheetView>
  </sheetViews>
  <sheetFormatPr defaultColWidth="15.77734375" defaultRowHeight="19.95" customHeight="1" x14ac:dyDescent="0.25"/>
  <cols>
    <col min="1" max="1" width="6.44140625" style="2" customWidth="1"/>
    <col min="2" max="2" width="25.5546875" style="2" customWidth="1"/>
    <col min="3" max="13" width="10" style="2" customWidth="1"/>
    <col min="14" max="16384" width="15.77734375" style="2"/>
  </cols>
  <sheetData>
    <row r="1" spans="1:13" ht="19.95" customHeight="1" x14ac:dyDescent="0.25">
      <c r="A1" s="11" t="s">
        <v>29</v>
      </c>
      <c r="B1" s="11"/>
    </row>
    <row r="2" spans="1:13" ht="22.2" customHeight="1" x14ac:dyDescent="0.25">
      <c r="A2" s="10" t="s">
        <v>39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ht="13.2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14" t="s">
        <v>43</v>
      </c>
      <c r="M3" s="14"/>
    </row>
    <row r="4" spans="1:13" ht="24.6" customHeight="1" x14ac:dyDescent="0.25">
      <c r="A4" s="12" t="s">
        <v>27</v>
      </c>
      <c r="B4" s="12" t="s">
        <v>21</v>
      </c>
      <c r="C4" s="12" t="s">
        <v>28</v>
      </c>
      <c r="D4" s="12"/>
      <c r="E4" s="12"/>
      <c r="F4" s="12"/>
      <c r="G4" s="12" t="s">
        <v>33</v>
      </c>
      <c r="H4" s="12"/>
      <c r="I4" s="12"/>
      <c r="J4" s="12" t="s">
        <v>37</v>
      </c>
      <c r="K4" s="12"/>
      <c r="L4" s="12"/>
      <c r="M4" s="12"/>
    </row>
    <row r="5" spans="1:13" ht="42.6" customHeight="1" x14ac:dyDescent="0.25">
      <c r="A5" s="12"/>
      <c r="B5" s="12"/>
      <c r="C5" s="3" t="s">
        <v>35</v>
      </c>
      <c r="D5" s="3" t="s">
        <v>31</v>
      </c>
      <c r="E5" s="3" t="s">
        <v>32</v>
      </c>
      <c r="F5" s="3" t="s">
        <v>36</v>
      </c>
      <c r="G5" s="3" t="s">
        <v>30</v>
      </c>
      <c r="H5" s="3" t="s">
        <v>31</v>
      </c>
      <c r="I5" s="3" t="s">
        <v>32</v>
      </c>
      <c r="J5" s="3" t="s">
        <v>30</v>
      </c>
      <c r="K5" s="3" t="s">
        <v>31</v>
      </c>
      <c r="L5" s="3" t="s">
        <v>32</v>
      </c>
      <c r="M5" s="3" t="s">
        <v>36</v>
      </c>
    </row>
    <row r="6" spans="1:13" ht="24.6" customHeight="1" x14ac:dyDescent="0.25">
      <c r="A6" s="5"/>
      <c r="B6" s="5" t="s">
        <v>28</v>
      </c>
      <c r="C6" s="6">
        <f>SUM(D6:F6)</f>
        <v>633.20000000000005</v>
      </c>
      <c r="D6" s="6">
        <f t="shared" ref="D6:I6" si="0">SUM(D7:D18)</f>
        <v>306.08000000000027</v>
      </c>
      <c r="E6" s="6">
        <f t="shared" si="0"/>
        <v>322.91999999999979</v>
      </c>
      <c r="F6" s="6">
        <f t="shared" si="0"/>
        <v>4.2000000000000028</v>
      </c>
      <c r="G6" s="6">
        <f t="shared" si="0"/>
        <v>510</v>
      </c>
      <c r="H6" s="6">
        <f t="shared" si="0"/>
        <v>285.18000000000029</v>
      </c>
      <c r="I6" s="6">
        <f t="shared" si="0"/>
        <v>224.81999999999971</v>
      </c>
      <c r="J6" s="6">
        <f>K6+L6+M6</f>
        <v>123.2</v>
      </c>
      <c r="K6" s="6">
        <f>SUM(K7:K18)</f>
        <v>20.900000000000006</v>
      </c>
      <c r="L6" s="6">
        <f>SUM(L7:L18)</f>
        <v>98.1</v>
      </c>
      <c r="M6" s="6">
        <f>SUM(M7:M18)</f>
        <v>4.2000000000000028</v>
      </c>
    </row>
    <row r="7" spans="1:13" ht="24.6" customHeight="1" x14ac:dyDescent="0.25">
      <c r="A7" s="3">
        <v>1</v>
      </c>
      <c r="B7" s="4" t="s">
        <v>34</v>
      </c>
      <c r="C7" s="7">
        <f>SUM(D7:F7)</f>
        <v>510</v>
      </c>
      <c r="D7" s="7">
        <f>H7+K7</f>
        <v>285.18000000000029</v>
      </c>
      <c r="E7" s="7">
        <f>I7+L7</f>
        <v>224.81999999999971</v>
      </c>
      <c r="F7" s="7">
        <f>M7</f>
        <v>0</v>
      </c>
      <c r="G7" s="7">
        <f>SUM(H7:I7)</f>
        <v>510</v>
      </c>
      <c r="H7" s="7">
        <v>285.18000000000029</v>
      </c>
      <c r="I7" s="7">
        <v>224.81999999999971</v>
      </c>
      <c r="J7" s="7">
        <f>SUM(K7:M7)</f>
        <v>0</v>
      </c>
      <c r="K7" s="7"/>
      <c r="L7" s="7"/>
      <c r="M7" s="7"/>
    </row>
    <row r="8" spans="1:13" ht="24.6" customHeight="1" x14ac:dyDescent="0.25">
      <c r="A8" s="8">
        <v>2</v>
      </c>
      <c r="B8" s="4" t="s">
        <v>19</v>
      </c>
      <c r="C8" s="7">
        <f t="shared" ref="C8:C18" si="1">SUM(D8:F8)</f>
        <v>4.2000000000000028</v>
      </c>
      <c r="D8" s="7">
        <f t="shared" ref="D8:D18" si="2">H8+K8</f>
        <v>0</v>
      </c>
      <c r="E8" s="7">
        <f t="shared" ref="E8:E18" si="3">I8+L8</f>
        <v>0</v>
      </c>
      <c r="F8" s="7">
        <f t="shared" ref="F8:F18" si="4">M8</f>
        <v>4.2000000000000028</v>
      </c>
      <c r="G8" s="7">
        <f t="shared" ref="G8:G18" si="5">SUM(H8:I8)</f>
        <v>0</v>
      </c>
      <c r="H8" s="7"/>
      <c r="I8" s="7"/>
      <c r="J8" s="7">
        <f t="shared" ref="J8:J18" si="6">SUM(K8:M8)</f>
        <v>4.2000000000000028</v>
      </c>
      <c r="K8" s="7">
        <v>0</v>
      </c>
      <c r="L8" s="7">
        <v>0</v>
      </c>
      <c r="M8" s="7">
        <v>4.2000000000000028</v>
      </c>
    </row>
    <row r="9" spans="1:13" ht="24.6" customHeight="1" x14ac:dyDescent="0.25">
      <c r="A9" s="8">
        <v>3</v>
      </c>
      <c r="B9" s="4" t="s">
        <v>20</v>
      </c>
      <c r="C9" s="7">
        <f t="shared" si="1"/>
        <v>0</v>
      </c>
      <c r="D9" s="7">
        <f t="shared" si="2"/>
        <v>0</v>
      </c>
      <c r="E9" s="7">
        <f t="shared" si="3"/>
        <v>0</v>
      </c>
      <c r="F9" s="7">
        <f t="shared" si="4"/>
        <v>0</v>
      </c>
      <c r="G9" s="7">
        <f t="shared" si="5"/>
        <v>0</v>
      </c>
      <c r="H9" s="7"/>
      <c r="I9" s="7"/>
      <c r="J9" s="7">
        <f t="shared" si="6"/>
        <v>0</v>
      </c>
      <c r="K9" s="7">
        <v>0</v>
      </c>
      <c r="L9" s="7">
        <v>0</v>
      </c>
      <c r="M9" s="7">
        <v>0</v>
      </c>
    </row>
    <row r="10" spans="1:13" ht="24.6" customHeight="1" x14ac:dyDescent="0.25">
      <c r="A10" s="8">
        <v>4</v>
      </c>
      <c r="B10" s="4" t="s">
        <v>38</v>
      </c>
      <c r="C10" s="7">
        <f t="shared" si="1"/>
        <v>20.900000000000006</v>
      </c>
      <c r="D10" s="7">
        <f t="shared" si="2"/>
        <v>20.900000000000006</v>
      </c>
      <c r="E10" s="7">
        <f t="shared" si="3"/>
        <v>0</v>
      </c>
      <c r="F10" s="7">
        <f t="shared" si="4"/>
        <v>0</v>
      </c>
      <c r="G10" s="7">
        <f t="shared" si="5"/>
        <v>0</v>
      </c>
      <c r="H10" s="7"/>
      <c r="I10" s="7"/>
      <c r="J10" s="7">
        <f t="shared" si="6"/>
        <v>20.900000000000006</v>
      </c>
      <c r="K10" s="7">
        <v>20.900000000000006</v>
      </c>
      <c r="L10" s="7">
        <v>0</v>
      </c>
      <c r="M10" s="7">
        <v>0</v>
      </c>
    </row>
    <row r="11" spans="1:13" ht="24.6" customHeight="1" x14ac:dyDescent="0.25">
      <c r="A11" s="8">
        <v>5</v>
      </c>
      <c r="B11" s="4" t="s">
        <v>2</v>
      </c>
      <c r="C11" s="7">
        <f t="shared" si="1"/>
        <v>9.7999999999999972</v>
      </c>
      <c r="D11" s="7">
        <f t="shared" si="2"/>
        <v>0</v>
      </c>
      <c r="E11" s="7">
        <f t="shared" si="3"/>
        <v>9.7999999999999972</v>
      </c>
      <c r="F11" s="7">
        <f t="shared" si="4"/>
        <v>0</v>
      </c>
      <c r="G11" s="7">
        <f t="shared" si="5"/>
        <v>0</v>
      </c>
      <c r="H11" s="7"/>
      <c r="I11" s="7"/>
      <c r="J11" s="7">
        <f t="shared" si="6"/>
        <v>9.7999999999999972</v>
      </c>
      <c r="K11" s="7">
        <v>0</v>
      </c>
      <c r="L11" s="7">
        <v>9.7999999999999972</v>
      </c>
      <c r="M11" s="7">
        <v>0</v>
      </c>
    </row>
    <row r="12" spans="1:13" ht="24.6" customHeight="1" x14ac:dyDescent="0.25">
      <c r="A12" s="8">
        <v>6</v>
      </c>
      <c r="B12" s="4" t="s">
        <v>6</v>
      </c>
      <c r="C12" s="7">
        <f t="shared" si="1"/>
        <v>12.899999999999999</v>
      </c>
      <c r="D12" s="7">
        <f t="shared" si="2"/>
        <v>0</v>
      </c>
      <c r="E12" s="7">
        <f t="shared" si="3"/>
        <v>12.899999999999999</v>
      </c>
      <c r="F12" s="7">
        <f t="shared" si="4"/>
        <v>0</v>
      </c>
      <c r="G12" s="7">
        <f t="shared" si="5"/>
        <v>0</v>
      </c>
      <c r="H12" s="7"/>
      <c r="I12" s="7"/>
      <c r="J12" s="7">
        <f t="shared" si="6"/>
        <v>12.899999999999999</v>
      </c>
      <c r="K12" s="7">
        <v>0</v>
      </c>
      <c r="L12" s="7">
        <v>12.899999999999999</v>
      </c>
      <c r="M12" s="7">
        <v>0</v>
      </c>
    </row>
    <row r="13" spans="1:13" ht="24.6" customHeight="1" x14ac:dyDescent="0.25">
      <c r="A13" s="8">
        <v>7</v>
      </c>
      <c r="B13" s="4" t="s">
        <v>9</v>
      </c>
      <c r="C13" s="7">
        <f t="shared" si="1"/>
        <v>11</v>
      </c>
      <c r="D13" s="7">
        <f t="shared" si="2"/>
        <v>0</v>
      </c>
      <c r="E13" s="7">
        <f t="shared" si="3"/>
        <v>11</v>
      </c>
      <c r="F13" s="7">
        <f t="shared" si="4"/>
        <v>0</v>
      </c>
      <c r="G13" s="7">
        <f t="shared" si="5"/>
        <v>0</v>
      </c>
      <c r="H13" s="7"/>
      <c r="I13" s="7"/>
      <c r="J13" s="7">
        <f t="shared" si="6"/>
        <v>11</v>
      </c>
      <c r="K13" s="7">
        <v>0</v>
      </c>
      <c r="L13" s="7">
        <v>11</v>
      </c>
      <c r="M13" s="7">
        <v>0</v>
      </c>
    </row>
    <row r="14" spans="1:13" ht="24.6" customHeight="1" x14ac:dyDescent="0.25">
      <c r="A14" s="8">
        <v>8</v>
      </c>
      <c r="B14" s="4" t="s">
        <v>10</v>
      </c>
      <c r="C14" s="7">
        <f t="shared" si="1"/>
        <v>10.799999999999997</v>
      </c>
      <c r="D14" s="7">
        <f t="shared" si="2"/>
        <v>0</v>
      </c>
      <c r="E14" s="7">
        <f t="shared" si="3"/>
        <v>10.799999999999997</v>
      </c>
      <c r="F14" s="7">
        <f t="shared" si="4"/>
        <v>0</v>
      </c>
      <c r="G14" s="7">
        <f t="shared" si="5"/>
        <v>0</v>
      </c>
      <c r="H14" s="7"/>
      <c r="I14" s="7"/>
      <c r="J14" s="7">
        <f t="shared" si="6"/>
        <v>10.799999999999997</v>
      </c>
      <c r="K14" s="7">
        <v>0</v>
      </c>
      <c r="L14" s="7">
        <v>10.799999999999997</v>
      </c>
      <c r="M14" s="7">
        <v>0</v>
      </c>
    </row>
    <row r="15" spans="1:13" ht="24.6" customHeight="1" x14ac:dyDescent="0.25">
      <c r="A15" s="8">
        <v>9</v>
      </c>
      <c r="B15" s="4" t="s">
        <v>7</v>
      </c>
      <c r="C15" s="7">
        <f t="shared" si="1"/>
        <v>10.200000000000003</v>
      </c>
      <c r="D15" s="7">
        <f t="shared" si="2"/>
        <v>0</v>
      </c>
      <c r="E15" s="7">
        <f t="shared" si="3"/>
        <v>10.200000000000003</v>
      </c>
      <c r="F15" s="7">
        <f t="shared" si="4"/>
        <v>0</v>
      </c>
      <c r="G15" s="7">
        <f t="shared" si="5"/>
        <v>0</v>
      </c>
      <c r="H15" s="7"/>
      <c r="I15" s="7"/>
      <c r="J15" s="7">
        <f t="shared" si="6"/>
        <v>10.200000000000003</v>
      </c>
      <c r="K15" s="7">
        <v>0</v>
      </c>
      <c r="L15" s="7">
        <v>10.200000000000003</v>
      </c>
      <c r="M15" s="7">
        <v>0</v>
      </c>
    </row>
    <row r="16" spans="1:13" ht="24.6" customHeight="1" x14ac:dyDescent="0.25">
      <c r="A16" s="8">
        <v>10</v>
      </c>
      <c r="B16" s="4" t="s">
        <v>40</v>
      </c>
      <c r="C16" s="7">
        <f t="shared" si="1"/>
        <v>8.6000000000000014</v>
      </c>
      <c r="D16" s="7">
        <f t="shared" si="2"/>
        <v>0</v>
      </c>
      <c r="E16" s="7">
        <f t="shared" si="3"/>
        <v>8.6000000000000014</v>
      </c>
      <c r="F16" s="7">
        <f t="shared" si="4"/>
        <v>0</v>
      </c>
      <c r="G16" s="7">
        <f t="shared" si="5"/>
        <v>0</v>
      </c>
      <c r="H16" s="7"/>
      <c r="I16" s="7"/>
      <c r="J16" s="7">
        <f t="shared" si="6"/>
        <v>8.6000000000000014</v>
      </c>
      <c r="K16" s="7">
        <v>0</v>
      </c>
      <c r="L16" s="7">
        <v>8.6000000000000014</v>
      </c>
      <c r="M16" s="7">
        <v>0</v>
      </c>
    </row>
    <row r="17" spans="1:13" ht="24.6" customHeight="1" x14ac:dyDescent="0.25">
      <c r="A17" s="8">
        <v>11</v>
      </c>
      <c r="B17" s="4" t="s">
        <v>41</v>
      </c>
      <c r="C17" s="7">
        <f t="shared" si="1"/>
        <v>7.5</v>
      </c>
      <c r="D17" s="7">
        <f t="shared" si="2"/>
        <v>0</v>
      </c>
      <c r="E17" s="7">
        <f t="shared" si="3"/>
        <v>7.5</v>
      </c>
      <c r="F17" s="7">
        <f t="shared" si="4"/>
        <v>0</v>
      </c>
      <c r="G17" s="7">
        <f t="shared" si="5"/>
        <v>0</v>
      </c>
      <c r="H17" s="7"/>
      <c r="I17" s="7"/>
      <c r="J17" s="7">
        <f t="shared" si="6"/>
        <v>7.5</v>
      </c>
      <c r="K17" s="7">
        <v>0</v>
      </c>
      <c r="L17" s="7">
        <v>7.5</v>
      </c>
      <c r="M17" s="7">
        <v>0</v>
      </c>
    </row>
    <row r="18" spans="1:13" ht="24.6" customHeight="1" x14ac:dyDescent="0.25">
      <c r="A18" s="8">
        <v>12</v>
      </c>
      <c r="B18" s="4" t="s">
        <v>42</v>
      </c>
      <c r="C18" s="7">
        <f t="shared" si="1"/>
        <v>27.299999999999997</v>
      </c>
      <c r="D18" s="7">
        <f t="shared" si="2"/>
        <v>0</v>
      </c>
      <c r="E18" s="7">
        <f t="shared" si="3"/>
        <v>27.299999999999997</v>
      </c>
      <c r="F18" s="7">
        <f t="shared" si="4"/>
        <v>0</v>
      </c>
      <c r="G18" s="7">
        <f t="shared" si="5"/>
        <v>0</v>
      </c>
      <c r="H18" s="7"/>
      <c r="I18" s="7"/>
      <c r="J18" s="7">
        <f t="shared" si="6"/>
        <v>27.299999999999997</v>
      </c>
      <c r="K18" s="7">
        <v>0</v>
      </c>
      <c r="L18" s="7">
        <v>27.299999999999997</v>
      </c>
      <c r="M18" s="7">
        <v>0</v>
      </c>
    </row>
  </sheetData>
  <mergeCells count="8">
    <mergeCell ref="A2:M2"/>
    <mergeCell ref="A1:B1"/>
    <mergeCell ref="A4:A5"/>
    <mergeCell ref="B4:B5"/>
    <mergeCell ref="J4:M4"/>
    <mergeCell ref="G4:I4"/>
    <mergeCell ref="C4:F4"/>
    <mergeCell ref="L3:M3"/>
  </mergeCells>
  <phoneticPr fontId="1" type="noConversion"/>
  <printOptions horizontalCentered="1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D21" sqref="D21"/>
    </sheetView>
  </sheetViews>
  <sheetFormatPr defaultRowHeight="14.4" x14ac:dyDescent="0.25"/>
  <cols>
    <col min="1" max="1" width="11.21875" customWidth="1"/>
    <col min="2" max="2" width="27.6640625" customWidth="1"/>
    <col min="3" max="9" width="13.44140625" customWidth="1"/>
  </cols>
  <sheetData>
    <row r="1" spans="1:10" x14ac:dyDescent="0.25">
      <c r="E1" s="13" t="s">
        <v>22</v>
      </c>
      <c r="F1" s="13"/>
      <c r="J1" t="s">
        <v>25</v>
      </c>
    </row>
    <row r="2" spans="1:10" x14ac:dyDescent="0.25">
      <c r="B2" s="1" t="s">
        <v>21</v>
      </c>
      <c r="C2" s="1" t="s">
        <v>14</v>
      </c>
      <c r="D2" s="1" t="s">
        <v>15</v>
      </c>
      <c r="E2" s="1" t="s">
        <v>23</v>
      </c>
      <c r="F2" s="1" t="s">
        <v>24</v>
      </c>
      <c r="G2" s="1" t="s">
        <v>16</v>
      </c>
      <c r="H2" s="1" t="s">
        <v>26</v>
      </c>
      <c r="I2" s="1" t="s">
        <v>18</v>
      </c>
      <c r="J2" s="1"/>
    </row>
    <row r="3" spans="1:10" x14ac:dyDescent="0.25">
      <c r="B3" s="1" t="s">
        <v>17</v>
      </c>
      <c r="C3" s="1">
        <f>SUM(C4:C15)</f>
        <v>1639</v>
      </c>
      <c r="D3" s="1">
        <f t="shared" ref="D3:J3" si="0">SUM(D4:D15)</f>
        <v>5710</v>
      </c>
      <c r="E3" s="1">
        <f t="shared" si="0"/>
        <v>127.1</v>
      </c>
      <c r="F3" s="1">
        <f t="shared" si="0"/>
        <v>360.1</v>
      </c>
      <c r="G3" s="1">
        <f t="shared" si="0"/>
        <v>52</v>
      </c>
      <c r="H3" s="1">
        <f t="shared" si="0"/>
        <v>2.1</v>
      </c>
      <c r="I3" s="1">
        <f t="shared" si="0"/>
        <v>287</v>
      </c>
      <c r="J3" s="1">
        <f t="shared" si="0"/>
        <v>86.1</v>
      </c>
    </row>
    <row r="4" spans="1:10" x14ac:dyDescent="0.25">
      <c r="A4">
        <v>1</v>
      </c>
      <c r="B4" s="1" t="s">
        <v>12</v>
      </c>
      <c r="C4" s="1">
        <v>1639</v>
      </c>
      <c r="D4" s="1"/>
      <c r="E4" s="1">
        <v>127.1</v>
      </c>
      <c r="F4" s="1"/>
      <c r="G4" s="1"/>
      <c r="H4" s="1"/>
      <c r="I4" s="1"/>
      <c r="J4" s="1"/>
    </row>
    <row r="5" spans="1:10" x14ac:dyDescent="0.25">
      <c r="A5">
        <v>2</v>
      </c>
      <c r="B5" s="1" t="s">
        <v>0</v>
      </c>
      <c r="C5" s="1"/>
      <c r="D5" s="1">
        <v>595</v>
      </c>
      <c r="E5" s="1"/>
      <c r="F5" s="1">
        <f>ROUND(D5/5710*360.1,1)</f>
        <v>37.5</v>
      </c>
      <c r="G5" s="1"/>
      <c r="H5" s="1"/>
      <c r="I5" s="1"/>
      <c r="J5" s="1"/>
    </row>
    <row r="6" spans="1:10" x14ac:dyDescent="0.25">
      <c r="A6">
        <v>3</v>
      </c>
      <c r="B6" s="1" t="s">
        <v>1</v>
      </c>
      <c r="C6" s="1"/>
      <c r="D6" s="1">
        <v>666</v>
      </c>
      <c r="E6" s="1"/>
      <c r="F6" s="1">
        <f>ROUND(D6/5710*360.1,1)+0.1</f>
        <v>42.1</v>
      </c>
      <c r="G6" s="1"/>
      <c r="H6" s="1"/>
      <c r="I6" s="1"/>
      <c r="J6" s="1"/>
    </row>
    <row r="7" spans="1:10" x14ac:dyDescent="0.25">
      <c r="A7">
        <v>4</v>
      </c>
      <c r="B7" s="1" t="s">
        <v>2</v>
      </c>
      <c r="C7" s="1"/>
      <c r="D7" s="1">
        <v>693</v>
      </c>
      <c r="E7" s="1"/>
      <c r="F7" s="1">
        <f t="shared" ref="F7:F13" si="1">ROUND(D7/5710*360.1,1)</f>
        <v>43.7</v>
      </c>
      <c r="G7" s="1"/>
      <c r="H7" s="1"/>
      <c r="I7" s="1"/>
      <c r="J7" s="1"/>
    </row>
    <row r="8" spans="1:10" x14ac:dyDescent="0.25">
      <c r="A8">
        <v>5</v>
      </c>
      <c r="B8" s="1" t="s">
        <v>3</v>
      </c>
      <c r="C8" s="1"/>
      <c r="D8" s="1">
        <v>510</v>
      </c>
      <c r="E8" s="1"/>
      <c r="F8" s="1">
        <f t="shared" si="1"/>
        <v>32.200000000000003</v>
      </c>
      <c r="G8" s="1"/>
      <c r="H8" s="1"/>
      <c r="I8" s="1"/>
      <c r="J8" s="1"/>
    </row>
    <row r="9" spans="1:10" x14ac:dyDescent="0.25">
      <c r="A9">
        <v>6</v>
      </c>
      <c r="B9" s="1" t="s">
        <v>4</v>
      </c>
      <c r="C9" s="1"/>
      <c r="D9" s="1"/>
      <c r="E9" s="1"/>
      <c r="F9" s="1">
        <f t="shared" si="1"/>
        <v>0</v>
      </c>
      <c r="G9" s="1"/>
      <c r="H9" s="1"/>
      <c r="I9" s="1"/>
      <c r="J9" s="1"/>
    </row>
    <row r="10" spans="1:10" x14ac:dyDescent="0.25">
      <c r="A10">
        <v>7</v>
      </c>
      <c r="B10" s="1" t="s">
        <v>6</v>
      </c>
      <c r="C10" s="1"/>
      <c r="D10" s="1">
        <v>815</v>
      </c>
      <c r="E10" s="1"/>
      <c r="F10" s="1">
        <f t="shared" si="1"/>
        <v>51.4</v>
      </c>
      <c r="G10" s="1"/>
      <c r="H10" s="1"/>
      <c r="I10" s="1"/>
      <c r="J10" s="1"/>
    </row>
    <row r="11" spans="1:10" x14ac:dyDescent="0.25">
      <c r="A11">
        <v>8</v>
      </c>
      <c r="B11" s="1" t="s">
        <v>7</v>
      </c>
      <c r="C11" s="1"/>
      <c r="D11" s="1">
        <v>963</v>
      </c>
      <c r="E11" s="1"/>
      <c r="F11" s="1">
        <f t="shared" si="1"/>
        <v>60.7</v>
      </c>
      <c r="G11" s="1">
        <v>52</v>
      </c>
      <c r="H11" s="1">
        <v>2.1</v>
      </c>
      <c r="I11" s="1"/>
      <c r="J11" s="1"/>
    </row>
    <row r="12" spans="1:10" x14ac:dyDescent="0.25">
      <c r="A12">
        <v>9</v>
      </c>
      <c r="B12" s="1" t="s">
        <v>9</v>
      </c>
      <c r="C12" s="1"/>
      <c r="D12" s="1">
        <v>806</v>
      </c>
      <c r="E12" s="1"/>
      <c r="F12" s="1">
        <f t="shared" si="1"/>
        <v>50.8</v>
      </c>
      <c r="G12" s="1"/>
      <c r="H12" s="1"/>
      <c r="I12" s="1"/>
      <c r="J12" s="1"/>
    </row>
    <row r="13" spans="1:10" x14ac:dyDescent="0.25">
      <c r="A13">
        <v>10</v>
      </c>
      <c r="B13" s="1" t="s">
        <v>10</v>
      </c>
      <c r="C13" s="1"/>
      <c r="D13" s="1">
        <v>662</v>
      </c>
      <c r="E13" s="1"/>
      <c r="F13" s="1">
        <f t="shared" si="1"/>
        <v>41.7</v>
      </c>
      <c r="G13" s="1"/>
      <c r="H13" s="1"/>
      <c r="I13" s="1"/>
      <c r="J13" s="1"/>
    </row>
    <row r="14" spans="1:10" x14ac:dyDescent="0.25">
      <c r="A14">
        <v>11</v>
      </c>
      <c r="B14" s="1" t="s">
        <v>19</v>
      </c>
      <c r="C14" s="1"/>
      <c r="D14" s="1"/>
      <c r="E14" s="1"/>
      <c r="F14" s="1"/>
      <c r="G14" s="1"/>
      <c r="H14" s="1"/>
      <c r="I14" s="1">
        <v>203</v>
      </c>
      <c r="J14" s="1">
        <f>ROUND(I14/287*86.1,1)</f>
        <v>60.9</v>
      </c>
    </row>
    <row r="15" spans="1:10" x14ac:dyDescent="0.25">
      <c r="A15">
        <v>12</v>
      </c>
      <c r="B15" s="1" t="s">
        <v>20</v>
      </c>
      <c r="C15" s="1"/>
      <c r="D15" s="1"/>
      <c r="E15" s="1"/>
      <c r="F15" s="1"/>
      <c r="G15" s="1"/>
      <c r="H15" s="1"/>
      <c r="I15" s="1">
        <v>84</v>
      </c>
      <c r="J15" s="1">
        <f>ROUND(I15/287*86.1,1)</f>
        <v>25.2</v>
      </c>
    </row>
  </sheetData>
  <mergeCells count="1">
    <mergeCell ref="E1:F1"/>
  </mergeCells>
  <phoneticPr fontId="1" type="noConversion"/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9"/>
  <sheetViews>
    <sheetView workbookViewId="0">
      <selection activeCell="B14" sqref="B14"/>
    </sheetView>
  </sheetViews>
  <sheetFormatPr defaultRowHeight="14.4" x14ac:dyDescent="0.25"/>
  <cols>
    <col min="1" max="1" width="11.21875" customWidth="1"/>
    <col min="2" max="2" width="27.6640625" customWidth="1"/>
    <col min="3" max="6" width="13.44140625" customWidth="1"/>
  </cols>
  <sheetData>
    <row r="2" spans="2:6" x14ac:dyDescent="0.25">
      <c r="B2" s="1" t="s">
        <v>21</v>
      </c>
      <c r="C2" s="1" t="s">
        <v>14</v>
      </c>
      <c r="D2" s="1" t="s">
        <v>15</v>
      </c>
      <c r="E2" s="1" t="s">
        <v>16</v>
      </c>
      <c r="F2" s="1" t="s">
        <v>18</v>
      </c>
    </row>
    <row r="3" spans="2:6" x14ac:dyDescent="0.25">
      <c r="B3" s="1" t="s">
        <v>17</v>
      </c>
      <c r="C3" s="1">
        <f>SUM(C4:C19)</f>
        <v>3910</v>
      </c>
      <c r="D3" s="1">
        <f t="shared" ref="D3:E3" si="0">SUM(D4:D19)</f>
        <v>8473</v>
      </c>
      <c r="E3" s="1">
        <f t="shared" si="0"/>
        <v>213</v>
      </c>
      <c r="F3" s="1">
        <f>SUM(F4:F19)</f>
        <v>287</v>
      </c>
    </row>
    <row r="4" spans="2:6" x14ac:dyDescent="0.25">
      <c r="B4" s="1" t="s">
        <v>12</v>
      </c>
      <c r="C4" s="1">
        <v>1639</v>
      </c>
      <c r="D4" s="1"/>
      <c r="E4" s="1"/>
      <c r="F4" s="1"/>
    </row>
    <row r="5" spans="2:6" x14ac:dyDescent="0.25">
      <c r="B5" s="1" t="s">
        <v>13</v>
      </c>
      <c r="C5" s="1">
        <v>2271</v>
      </c>
      <c r="D5" s="1"/>
      <c r="E5" s="1"/>
      <c r="F5" s="1"/>
    </row>
    <row r="6" spans="2:6" x14ac:dyDescent="0.25">
      <c r="B6" s="1" t="s">
        <v>0</v>
      </c>
      <c r="C6" s="1"/>
      <c r="D6" s="1">
        <v>595</v>
      </c>
      <c r="E6" s="1"/>
      <c r="F6" s="1"/>
    </row>
    <row r="7" spans="2:6" x14ac:dyDescent="0.25">
      <c r="B7" s="1" t="s">
        <v>1</v>
      </c>
      <c r="C7" s="1"/>
      <c r="D7" s="1">
        <v>666</v>
      </c>
      <c r="E7" s="1"/>
      <c r="F7" s="1"/>
    </row>
    <row r="8" spans="2:6" x14ac:dyDescent="0.25">
      <c r="B8" s="1" t="s">
        <v>2</v>
      </c>
      <c r="C8" s="1"/>
      <c r="D8" s="1">
        <v>693</v>
      </c>
      <c r="E8" s="1"/>
      <c r="F8" s="1"/>
    </row>
    <row r="9" spans="2:6" x14ac:dyDescent="0.25">
      <c r="B9" s="1" t="s">
        <v>3</v>
      </c>
      <c r="C9" s="1"/>
      <c r="D9" s="1">
        <v>510</v>
      </c>
      <c r="E9" s="1"/>
      <c r="F9" s="1"/>
    </row>
    <row r="10" spans="2:6" x14ac:dyDescent="0.25">
      <c r="B10" s="1" t="s">
        <v>4</v>
      </c>
      <c r="C10" s="1"/>
      <c r="D10" s="1"/>
      <c r="E10" s="1"/>
      <c r="F10" s="1"/>
    </row>
    <row r="11" spans="2:6" x14ac:dyDescent="0.25">
      <c r="B11" s="1" t="s">
        <v>5</v>
      </c>
      <c r="C11" s="1"/>
      <c r="D11" s="1">
        <v>903</v>
      </c>
      <c r="E11" s="1"/>
      <c r="F11" s="1"/>
    </row>
    <row r="12" spans="2:6" x14ac:dyDescent="0.25">
      <c r="B12" s="1" t="s">
        <v>6</v>
      </c>
      <c r="C12" s="1"/>
      <c r="D12" s="1">
        <v>815</v>
      </c>
      <c r="E12" s="1"/>
      <c r="F12" s="1"/>
    </row>
    <row r="13" spans="2:6" x14ac:dyDescent="0.25">
      <c r="B13" s="1" t="s">
        <v>7</v>
      </c>
      <c r="C13" s="1"/>
      <c r="D13" s="1">
        <v>963</v>
      </c>
      <c r="E13" s="1">
        <v>52</v>
      </c>
      <c r="F13" s="1"/>
    </row>
    <row r="14" spans="2:6" x14ac:dyDescent="0.25">
      <c r="B14" s="1" t="s">
        <v>8</v>
      </c>
      <c r="C14" s="1"/>
      <c r="D14" s="1">
        <v>987</v>
      </c>
      <c r="E14" s="1"/>
      <c r="F14" s="1"/>
    </row>
    <row r="15" spans="2:6" x14ac:dyDescent="0.25">
      <c r="B15" s="1" t="s">
        <v>9</v>
      </c>
      <c r="C15" s="1"/>
      <c r="D15" s="1">
        <v>806</v>
      </c>
      <c r="E15" s="1"/>
      <c r="F15" s="1"/>
    </row>
    <row r="16" spans="2:6" x14ac:dyDescent="0.25">
      <c r="B16" s="1" t="s">
        <v>10</v>
      </c>
      <c r="C16" s="1"/>
      <c r="D16" s="1">
        <v>662</v>
      </c>
      <c r="E16" s="1"/>
      <c r="F16" s="1"/>
    </row>
    <row r="17" spans="2:6" x14ac:dyDescent="0.25">
      <c r="B17" s="1" t="s">
        <v>11</v>
      </c>
      <c r="C17" s="1"/>
      <c r="D17" s="1">
        <v>873</v>
      </c>
      <c r="E17" s="1">
        <v>161</v>
      </c>
      <c r="F17" s="1"/>
    </row>
    <row r="18" spans="2:6" x14ac:dyDescent="0.25">
      <c r="B18" s="1" t="s">
        <v>19</v>
      </c>
      <c r="C18" s="1"/>
      <c r="D18" s="1"/>
      <c r="E18" s="1"/>
      <c r="F18" s="1">
        <v>203</v>
      </c>
    </row>
    <row r="19" spans="2:6" x14ac:dyDescent="0.25">
      <c r="B19" s="1" t="s">
        <v>20</v>
      </c>
      <c r="C19" s="1"/>
      <c r="D19" s="1"/>
      <c r="E19" s="1"/>
      <c r="F19" s="1">
        <v>84</v>
      </c>
    </row>
  </sheetData>
  <phoneticPr fontId="1" type="noConversion"/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 (3)</vt:lpstr>
      <vt:lpstr>Sheet1 (2)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孟大伟</cp:lastModifiedBy>
  <cp:lastPrinted>2021-05-06T02:54:26Z</cp:lastPrinted>
  <dcterms:created xsi:type="dcterms:W3CDTF">2021-04-27T07:33:23Z</dcterms:created>
  <dcterms:modified xsi:type="dcterms:W3CDTF">2023-06-01T00:25:47Z</dcterms:modified>
</cp:coreProperties>
</file>