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'3'!$A$1:$H$25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<sst xmlns="http://schemas.openxmlformats.org/spreadsheetml/2006/main" count="340" uniqueCount="240">
  <si>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</si>
  <si>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</si>
  <si>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</si>
  <si>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</si>
  <si>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</si>
  <si>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</si>
  <si>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</si>
  <si>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</si>
  <si>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</si>
  <si>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</si>
  <si>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</si>
  <si>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</si>
  <si>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</si>
  <si>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</si>
  <si>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</si>
  <si>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</si>
  <si>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</si>
  <si>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</si>
  <si>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</si>
  <si>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</si>
  <si>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</si>
  <si>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</si>
  <si>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</si>
  <si>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</si>
  <si>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</si>
  <si>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</si>
  <si>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</si>
  <si>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</si>
  <si>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</si>
  <si>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</si>
  <si>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</si>
  <si>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</si>
  <si>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</si>
  <si>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</si>
  <si>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</si>
  <si>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</si>
  <si>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</si>
  <si>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</si>
  <si>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</si>
  <si>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</si>
  <si>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</si>
  <si>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</si>
  <si>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</si>
  <si>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</si>
  <si>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</si>
  <si>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</si>
  <si>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</si>
  <si>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</si>
  <si>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</si>
  <si>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</si>
  <si>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</si>
  <si>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</si>
  <si>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</si>
  <si>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</si>
  <si>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</si>
  <si>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</si>
  <si>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</si>
  <si>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</si>
  <si>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</si>
  <si>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</si>
  <si>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</si>
  <si>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</si>
  <si>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</si>
  <si>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天津市河北区人民法院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</si>
  <si>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</si>
  <si>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</si>
  <si>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</si>
  <si>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</si>
  <si>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</si>
  <si>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</si>
  <si>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</si>
  <si>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</si>
  <si>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</si>
  <si>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</si>
  <si>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公共安全支出</t>
  </si>
  <si>
    <t xml:space="preserve"> 法院</t>
  </si>
  <si>
    <t>2040501</t>
  </si>
  <si>
    <t xml:space="preserve">  行政运行</t>
  </si>
  <si>
    <t>2040502</t>
  </si>
  <si>
    <t xml:space="preserve">  一般行政管理事务</t>
  </si>
  <si>
    <t>2040504</t>
  </si>
  <si>
    <t xml:space="preserve">  案件审判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</si>
  <si>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</si>
  <si>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</si>
  <si>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</si>
  <si>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</si>
  <si>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</si>
  <si>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</si>
  <si>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</si>
  <si>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</si>
  <si>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</si>
  <si>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</si>
  <si>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</si>
  <si>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</si>
  <si>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</si>
  <si>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</si>
  <si>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</si>
  <si>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</si>
  <si>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</si>
  <si>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</si>
  <si>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</si>
  <si>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</si>
  <si>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</si>
  <si>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</si>
  <si>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</si>
  <si>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</si>
  <si>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</si>
  <si>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</si>
  <si>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</si>
  <si>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</si>
  <si>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</si>
  <si>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</si>
  <si>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</si>
  <si>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204</t>
  </si>
  <si>
    <t xml:space="preserve">  20405</t>
  </si>
  <si>
    <t xml:space="preserve">  法院</t>
  </si>
  <si>
    <t xml:space="preserve">    2040501</t>
  </si>
  <si>
    <t xml:space="preserve">    行政运行</t>
  </si>
  <si>
    <t xml:space="preserve">    2040504</t>
  </si>
  <si>
    <t xml:space="preserve">    案件审判</t>
  </si>
  <si>
    <t xml:space="preserve">  20805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</si>
  <si>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</si>
  <si>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</si>
  <si>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</si>
  <si>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</si>
  <si>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2101103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</si>
  <si>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</si>
  <si>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</si>
  <si>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</si>
  <si>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</si>
  <si>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</si>
  <si>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</si>
  <si>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</si>
  <si>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</si>
  <si>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</si>
  <si>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</si>
  <si>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</si>
  <si>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</si>
  <si>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</si>
  <si>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</si>
  <si>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</si>
  <si>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</si>
  <si>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</si>
  <si>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</si>
  <si>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</si>
  <si>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</si>
  <si>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</si>
  <si>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</si>
  <si>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</si>
  <si>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</si>
  <si>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</si>
  <si>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</si>
  <si>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</si>
  <si>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</si>
  <si>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</si>
  <si>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</si>
  <si>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</si>
  <si>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</si>
  <si>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</si>
  <si>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</si>
  <si>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</si>
  <si>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</si>
  <si>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</si>
  <si>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</si>
  <si>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</si>
  <si>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</si>
  <si>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</si>
  <si>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</si>
  <si>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</si>
  <si>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</si>
  <si>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</si>
  <si>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</si>
  <si>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</si>
  <si>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</si>
  <si>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</si>
  <si>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</si>
  <si>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</si>
  <si>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</si>
  <si>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</si>
  <si>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</si>
  <si>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</si>
  <si>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</si>
  <si>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</si>
  <si>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</si>
  <si>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</si>
  <si>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</si>
  <si>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</si>
  <si>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</si>
  <si>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</si>
  <si>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</si>
  <si>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</si>
  <si>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</si>
  <si>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</si>
  <si>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</si>
  <si>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</si>
  <si>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</si>
  <si>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</si>
  <si>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</si>
  <si>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</si>
  <si>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</si>
  <si>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</si>
  <si>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</si>
  <si>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</si>
  <si>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</si>
  <si>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</si>
  <si>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</si>
  <si>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</si>
  <si>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</si>
  <si>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</si>
  <si>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</si>
  <si>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</si>
  <si>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</si>
  <si>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</si>
  <si>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</si>
  <si>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</si>
  <si>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</si>
  <si>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</si>
  <si>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</si>
  <si>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</si>
  <si>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</si>
  <si>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</si>
  <si>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</si>
  <si>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</si>
  <si>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</si>
  <si>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</si>
  <si>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</si>
  <si>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</si>
  <si>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</si>
  <si>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</si>
  <si>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</si>
  <si>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</si>
  <si>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</si>
  <si>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</si>
  <si>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</si>
  <si>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</si>
  <si>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</si>
  <si>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法院办案业务、业务装备及审判辅助事务外包-中央（业务装备购置）</t>
  </si>
  <si>
    <t>办案业务费</t>
  </si>
  <si>
    <t>数智法庭项目</t>
  </si>
  <si>
    <t>法院办案业务、业务装备及审判辅助事务外包-中央（办案业务费）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</si>
</sst>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(&quot;$&quot;* #,##0.00_);_(&quot;$&quot;* \(#,##0.00\);_(&quot;$&quot;* &quot;-&quot;??_);_(@_)"/>
    <numFmt numFmtId="178" formatCode="\$#,##0;\(\$#,##0\)"/>
    <numFmt numFmtId="179" formatCode="#,##0;\-#,##0;&quot;-&quot;"/>
    <numFmt numFmtId="180" formatCode="_-&quot;$&quot;* #,##0_-;\-&quot;$&quot;* #,##0_-;_-&quot;$&quot;* &quot;-&quot;_-;_-@_-"/>
    <numFmt numFmtId="181" formatCode="#,##0;\(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0.00_ "/>
    <numFmt numFmtId="193" formatCode="#,##0.0_ "/>
    <numFmt numFmtId="194" formatCode="* #,##0.00;* \-#,##0.00;* &quot;&quot;??;@"/>
    <numFmt numFmtId="195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21"/>
      <name val="楷体_GB2312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name val="ＭＳ Ｐゴシック"/>
      <family val="2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2"/>
      <name val="Helv"/>
      <family val="2"/>
    </font>
    <font>
      <sz val="12"/>
      <name val="官帕眉"/>
      <family val="0"/>
    </font>
    <font>
      <sz val="7"/>
      <name val="Small Fonts"/>
      <family val="2"/>
    </font>
    <font>
      <sz val="8"/>
      <name val="Times New Roman"/>
      <family val="1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9"/>
      <color indexed="20"/>
      <name val="宋体"/>
      <family val="0"/>
    </font>
    <font>
      <sz val="12"/>
      <color indexed="17"/>
      <name val="楷体_GB2312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0" fillId="0" borderId="0" applyFont="0" applyFill="0" applyBorder="0" applyAlignment="0" applyProtection="0"/>
    <xf numFmtId="0" fontId="29" fillId="3" borderId="1" applyNumberFormat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5" borderId="0" applyNumberFormat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9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20" fillId="0" borderId="0">
      <alignment vertical="center"/>
      <protection/>
    </xf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 vertical="center"/>
      <protection/>
    </xf>
    <xf numFmtId="0" fontId="22" fillId="0" borderId="0">
      <alignment horizontal="centerContinuous" vertical="center"/>
      <protection/>
    </xf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7" fillId="2" borderId="0" applyNumberFormat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5" applyNumberFormat="0" applyFill="0" applyAlignment="0" applyProtection="0"/>
    <xf numFmtId="0" fontId="9" fillId="14" borderId="0" applyNumberFormat="0" applyBorder="0" applyAlignment="0" applyProtection="0"/>
    <xf numFmtId="0" fontId="11" fillId="15" borderId="6" applyNumberFormat="0" applyAlignment="0" applyProtection="0"/>
    <xf numFmtId="0" fontId="29" fillId="3" borderId="1" applyNumberFormat="0" applyAlignment="0" applyProtection="0"/>
    <xf numFmtId="0" fontId="1" fillId="0" borderId="0">
      <alignment vertical="center"/>
      <protection/>
    </xf>
    <xf numFmtId="0" fontId="35" fillId="15" borderId="1" applyNumberFormat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24" fillId="16" borderId="7" applyNumberFormat="0" applyAlignment="0" applyProtection="0"/>
    <xf numFmtId="0" fontId="20" fillId="3" borderId="0" applyNumberFormat="0" applyBorder="0" applyAlignment="0" applyProtection="0"/>
    <xf numFmtId="180" fontId="12" fillId="0" borderId="0" applyFont="0" applyFill="0" applyBorder="0" applyAlignment="0" applyProtection="0"/>
    <xf numFmtId="0" fontId="9" fillId="17" borderId="0" applyNumberFormat="0" applyBorder="0" applyAlignment="0" applyProtection="0"/>
    <xf numFmtId="0" fontId="38" fillId="0" borderId="8" applyNumberFormat="0" applyFill="0" applyAlignment="0" applyProtection="0"/>
    <xf numFmtId="0" fontId="44" fillId="0" borderId="9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5" fillId="4" borderId="0" applyNumberFormat="0" applyBorder="0" applyAlignment="0" applyProtection="0"/>
    <xf numFmtId="0" fontId="46" fillId="0" borderId="10" applyNumberFormat="0" applyFill="0" applyAlignment="0" applyProtection="0"/>
    <xf numFmtId="0" fontId="7" fillId="2" borderId="0" applyNumberFormat="0" applyBorder="0" applyAlignment="0" applyProtection="0"/>
    <xf numFmtId="0" fontId="28" fillId="18" borderId="0" applyNumberFormat="0" applyBorder="0" applyAlignment="0" applyProtection="0"/>
    <xf numFmtId="0" fontId="20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1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1" borderId="0" applyNumberFormat="0" applyBorder="0" applyAlignment="0" applyProtection="0"/>
    <xf numFmtId="0" fontId="7" fillId="2" borderId="0" applyNumberFormat="0" applyBorder="0" applyAlignment="0" applyProtection="0"/>
    <xf numFmtId="0" fontId="9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9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23" borderId="0" applyNumberFormat="0" applyBorder="0" applyAlignment="0" applyProtection="0"/>
    <xf numFmtId="0" fontId="7" fillId="2" borderId="0" applyNumberFormat="0" applyBorder="0" applyAlignment="0" applyProtection="0"/>
    <xf numFmtId="0" fontId="20" fillId="21" borderId="0" applyNumberFormat="0" applyBorder="0" applyAlignment="0" applyProtection="0"/>
    <xf numFmtId="0" fontId="7" fillId="2" borderId="0" applyNumberFormat="0" applyBorder="0" applyAlignment="0" applyProtection="0"/>
    <xf numFmtId="0" fontId="2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2" borderId="0" applyNumberFormat="0" applyBorder="0" applyAlignment="0" applyProtection="0"/>
    <xf numFmtId="0" fontId="20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0" borderId="0">
      <alignment/>
      <protection/>
    </xf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7" fillId="2" borderId="0" applyNumberFormat="0" applyBorder="0" applyAlignment="0" applyProtection="0"/>
    <xf numFmtId="0" fontId="15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26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0">
      <alignment/>
      <protection/>
    </xf>
    <xf numFmtId="0" fontId="20" fillId="7" borderId="0" applyNumberFormat="0" applyBorder="0" applyAlignment="0" applyProtection="0"/>
    <xf numFmtId="0" fontId="8" fillId="27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54" fillId="0" borderId="4" applyNumberFormat="0" applyFill="0" applyAlignment="0" applyProtection="0"/>
    <xf numFmtId="0" fontId="7" fillId="2" borderId="0" applyNumberFormat="0" applyBorder="0" applyAlignment="0" applyProtection="0"/>
    <xf numFmtId="0" fontId="55" fillId="19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56" fillId="2" borderId="0" applyNumberFormat="0" applyBorder="0" applyAlignment="0" applyProtection="0"/>
    <xf numFmtId="0" fontId="20" fillId="15" borderId="0" applyNumberFormat="0" applyBorder="0" applyAlignment="0" applyProtection="0"/>
    <xf numFmtId="0" fontId="7" fillId="12" borderId="0" applyNumberFormat="0" applyBorder="0" applyAlignment="0" applyProtection="0"/>
    <xf numFmtId="0" fontId="20" fillId="11" borderId="0" applyNumberFormat="0" applyBorder="0" applyAlignment="0" applyProtection="0"/>
    <xf numFmtId="0" fontId="7" fillId="2" borderId="0" applyNumberFormat="0" applyBorder="0" applyAlignment="0" applyProtection="0"/>
    <xf numFmtId="0" fontId="20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20" fillId="15" borderId="0" applyNumberFormat="0" applyBorder="0" applyAlignment="0" applyProtection="0"/>
    <xf numFmtId="0" fontId="57" fillId="0" borderId="0">
      <alignment/>
      <protection/>
    </xf>
    <xf numFmtId="0" fontId="33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3" fontId="12" fillId="0" borderId="0" applyFont="0" applyFill="0" applyBorder="0" applyAlignment="0" applyProtection="0"/>
    <xf numFmtId="0" fontId="47" fillId="0" borderId="0">
      <alignment/>
      <protection/>
    </xf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9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9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28" fillId="18" borderId="0" applyNumberFormat="0" applyBorder="0" applyAlignment="0" applyProtection="0"/>
    <xf numFmtId="0" fontId="9" fillId="23" borderId="0" applyNumberFormat="0" applyBorder="0" applyAlignment="0" applyProtection="0"/>
    <xf numFmtId="0" fontId="7" fillId="2" borderId="0" applyNumberFormat="0" applyBorder="0" applyAlignment="0" applyProtection="0"/>
    <xf numFmtId="0" fontId="9" fillId="26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7" fillId="2" borderId="0" applyNumberFormat="0" applyBorder="0" applyAlignment="0" applyProtection="0"/>
    <xf numFmtId="0" fontId="17" fillId="31" borderId="0" applyNumberFormat="0" applyBorder="0" applyAlignment="0" applyProtection="0"/>
    <xf numFmtId="0" fontId="7" fillId="2" borderId="0" applyNumberFormat="0" applyBorder="0" applyAlignment="0" applyProtection="0"/>
    <xf numFmtId="0" fontId="17" fillId="32" borderId="0" applyNumberFormat="0" applyBorder="0" applyAlignment="0" applyProtection="0"/>
    <xf numFmtId="0" fontId="8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" borderId="0" applyNumberFormat="0" applyBorder="0" applyAlignment="0" applyProtection="0"/>
    <xf numFmtId="0" fontId="30" fillId="19" borderId="0" applyNumberFormat="0" applyBorder="0" applyAlignment="0" applyProtection="0"/>
    <xf numFmtId="0" fontId="17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9" borderId="0" applyNumberFormat="0" applyBorder="0" applyAlignment="0" applyProtection="0"/>
    <xf numFmtId="0" fontId="7" fillId="2" borderId="0" applyNumberFormat="0" applyBorder="0" applyAlignment="0" applyProtection="0"/>
    <xf numFmtId="0" fontId="17" fillId="31" borderId="0" applyNumberFormat="0" applyBorder="0" applyAlignment="0" applyProtection="0"/>
    <xf numFmtId="0" fontId="8" fillId="27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0" applyNumberFormat="0" applyBorder="0" applyAlignment="0" applyProtection="0"/>
    <xf numFmtId="0" fontId="15" fillId="4" borderId="0" applyNumberFormat="0" applyBorder="0" applyAlignment="0" applyProtection="0"/>
    <xf numFmtId="0" fontId="17" fillId="35" borderId="0" applyNumberFormat="0" applyBorder="0" applyAlignment="0" applyProtection="0"/>
    <xf numFmtId="0" fontId="7" fillId="2" borderId="0" applyNumberFormat="0" applyBorder="0" applyAlignment="0" applyProtection="0"/>
    <xf numFmtId="0" fontId="17" fillId="36" borderId="0" applyNumberFormat="0" applyBorder="0" applyAlignment="0" applyProtection="0"/>
    <xf numFmtId="0" fontId="7" fillId="2" borderId="0" applyNumberFormat="0" applyBorder="0" applyAlignment="0" applyProtection="0"/>
    <xf numFmtId="0" fontId="8" fillId="27" borderId="0" applyNumberFormat="0" applyBorder="0" applyAlignment="0" applyProtection="0"/>
    <xf numFmtId="0" fontId="15" fillId="4" borderId="0" applyNumberFormat="0" applyBorder="0" applyAlignment="0" applyProtection="0"/>
    <xf numFmtId="0" fontId="8" fillId="30" borderId="0" applyNumberFormat="0" applyBorder="0" applyAlignment="0" applyProtection="0"/>
    <xf numFmtId="0" fontId="17" fillId="30" borderId="0" applyNumberFormat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17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26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179" fontId="41" fillId="0" borderId="0" applyFill="0" applyBorder="0" applyAlignment="0">
      <protection/>
    </xf>
    <xf numFmtId="0" fontId="35" fillId="7" borderId="1" applyNumberFormat="0" applyAlignment="0" applyProtection="0"/>
    <xf numFmtId="0" fontId="25" fillId="35" borderId="0" applyNumberFormat="0" applyBorder="0" applyAlignment="0" applyProtection="0"/>
    <xf numFmtId="0" fontId="31" fillId="16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Protection="0">
      <alignment vertical="center"/>
    </xf>
    <xf numFmtId="41" fontId="12" fillId="0" borderId="0" applyFont="0" applyFill="0" applyBorder="0" applyAlignment="0" applyProtection="0"/>
    <xf numFmtId="0" fontId="40" fillId="0" borderId="0" applyFont="0" applyFill="0" applyBorder="0" applyAlignment="0" applyProtection="0"/>
    <xf numFmtId="181" fontId="34" fillId="0" borderId="0">
      <alignment/>
      <protection/>
    </xf>
    <xf numFmtId="177" fontId="12" fillId="0" borderId="0" applyFont="0" applyFill="0" applyBorder="0" applyAlignment="0" applyProtection="0"/>
    <xf numFmtId="0" fontId="7" fillId="2" borderId="0" applyNumberFormat="0" applyBorder="0" applyAlignment="0" applyProtection="0"/>
    <xf numFmtId="176" fontId="34" fillId="0" borderId="0">
      <alignment/>
      <protection/>
    </xf>
    <xf numFmtId="0" fontId="7" fillId="2" borderId="0" applyNumberFormat="0" applyBorder="0" applyAlignment="0" applyProtection="0"/>
    <xf numFmtId="0" fontId="1" fillId="0" borderId="0">
      <alignment/>
      <protection/>
    </xf>
    <xf numFmtId="0" fontId="10" fillId="0" borderId="0" applyProtection="0">
      <alignment/>
    </xf>
    <xf numFmtId="178" fontId="34" fillId="0" borderId="0">
      <alignment/>
      <protection/>
    </xf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2" fontId="10" fillId="0" borderId="0" applyProtection="0">
      <alignment/>
    </xf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38" fontId="16" fillId="15" borderId="0" applyNumberFormat="0" applyBorder="0" applyAlignment="0" applyProtection="0"/>
    <xf numFmtId="0" fontId="37" fillId="0" borderId="4" applyNumberFormat="0" applyFill="0" applyAlignment="0" applyProtection="0"/>
    <xf numFmtId="0" fontId="7" fillId="2" borderId="0" applyNumberFormat="0" applyBorder="0" applyAlignment="0" applyProtection="0"/>
    <xf numFmtId="0" fontId="23" fillId="0" borderId="11" applyNumberFormat="0" applyAlignment="0" applyProtection="0"/>
    <xf numFmtId="0" fontId="23" fillId="0" borderId="12">
      <alignment horizontal="left" vertical="center"/>
      <protection/>
    </xf>
    <xf numFmtId="0" fontId="52" fillId="0" borderId="13" applyNumberFormat="0" applyFill="0" applyAlignment="0" applyProtection="0"/>
    <xf numFmtId="0" fontId="32" fillId="0" borderId="0" applyProtection="0">
      <alignment/>
    </xf>
    <xf numFmtId="0" fontId="23" fillId="0" borderId="0" applyProtection="0">
      <alignment/>
    </xf>
    <xf numFmtId="10" fontId="16" fillId="7" borderId="14" applyNumberFormat="0" applyBorder="0" applyAlignment="0" applyProtection="0"/>
    <xf numFmtId="0" fontId="15" fillId="4" borderId="0" applyNumberFormat="0" applyBorder="0" applyAlignment="0" applyProtection="0"/>
    <xf numFmtId="0" fontId="29" fillId="3" borderId="1" applyNumberFormat="0" applyAlignment="0" applyProtection="0"/>
    <xf numFmtId="0" fontId="7" fillId="2" borderId="0" applyNumberFormat="0" applyBorder="0" applyAlignment="0" applyProtection="0"/>
    <xf numFmtId="0" fontId="38" fillId="0" borderId="8" applyNumberFormat="0" applyFill="0" applyAlignment="0" applyProtection="0"/>
    <xf numFmtId="9" fontId="49" fillId="0" borderId="0" applyFont="0" applyFill="0" applyBorder="0" applyAlignment="0" applyProtection="0"/>
    <xf numFmtId="37" fontId="50" fillId="0" borderId="0">
      <alignment/>
      <protection/>
    </xf>
    <xf numFmtId="0" fontId="15" fillId="4" borderId="0" applyNumberFormat="0" applyBorder="0" applyAlignment="0" applyProtection="0"/>
    <xf numFmtId="0" fontId="7" fillId="12" borderId="0" applyNumberFormat="0" applyBorder="0" applyAlignment="0" applyProtection="0"/>
    <xf numFmtId="0" fontId="48" fillId="0" borderId="0">
      <alignment/>
      <protection/>
    </xf>
    <xf numFmtId="0" fontId="51" fillId="0" borderId="0">
      <alignment/>
      <protection/>
    </xf>
    <xf numFmtId="0" fontId="7" fillId="2" borderId="0" applyNumberFormat="0" applyBorder="0" applyAlignment="0" applyProtection="0"/>
    <xf numFmtId="0" fontId="20" fillId="10" borderId="2" applyNumberFormat="0" applyFont="0" applyAlignment="0" applyProtection="0"/>
    <xf numFmtId="0" fontId="11" fillId="7" borderId="6" applyNumberFormat="0" applyAlignment="0" applyProtection="0"/>
    <xf numFmtId="10" fontId="12" fillId="0" borderId="0" applyFont="0" applyFill="0" applyBorder="0" applyAlignment="0" applyProtection="0"/>
    <xf numFmtId="1" fontId="12" fillId="0" borderId="0">
      <alignment/>
      <protection/>
    </xf>
    <xf numFmtId="0" fontId="7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10" fillId="0" borderId="15" applyProtection="0">
      <alignment/>
    </xf>
    <xf numFmtId="0" fontId="3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42" fillId="0" borderId="3" applyNumberFormat="0" applyFill="0" applyAlignment="0" applyProtection="0"/>
    <xf numFmtId="0" fontId="7" fillId="2" borderId="0" applyNumberFormat="0" applyBorder="0" applyAlignment="0" applyProtection="0"/>
    <xf numFmtId="0" fontId="26" fillId="12" borderId="0" applyNumberFormat="0" applyBorder="0" applyAlignment="0" applyProtection="0"/>
    <xf numFmtId="0" fontId="18" fillId="0" borderId="5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7" fillId="2" borderId="0" applyNumberFormat="0" applyBorder="0" applyAlignment="0" applyProtection="0"/>
    <xf numFmtId="0" fontId="47" fillId="0" borderId="14">
      <alignment horizontal="distributed" vertical="center" wrapText="1"/>
      <protection/>
    </xf>
    <xf numFmtId="0" fontId="5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1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25" fillId="38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Protection="0">
      <alignment vertical="center"/>
    </xf>
    <xf numFmtId="0" fontId="15" fillId="4" borderId="0" applyNumberFormat="0" applyBorder="0" applyAlignment="0" applyProtection="0"/>
    <xf numFmtId="0" fontId="58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4" borderId="0" applyNumberFormat="0" applyBorder="0" applyAlignment="0" applyProtection="0"/>
    <xf numFmtId="0" fontId="56" fillId="2" borderId="0" applyNumberFormat="0" applyBorder="0" applyAlignment="0" applyProtection="0"/>
    <xf numFmtId="0" fontId="25" fillId="35" borderId="0" applyNumberFormat="0" applyBorder="0" applyAlignment="0" applyProtection="0"/>
    <xf numFmtId="0" fontId="15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6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12" borderId="0" applyNumberFormat="0" applyBorder="0" applyAlignment="0" applyProtection="0"/>
    <xf numFmtId="0" fontId="7" fillId="2" borderId="0" applyNumberFormat="0" applyBorder="0" applyAlignment="0" applyProtection="0"/>
    <xf numFmtId="0" fontId="5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25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19" borderId="0" applyNumberFormat="0" applyBorder="0" applyAlignment="0" applyProtection="0"/>
    <xf numFmtId="0" fontId="7" fillId="2" borderId="0" applyNumberFormat="0" applyBorder="0" applyAlignment="0" applyProtection="0"/>
    <xf numFmtId="0" fontId="15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0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4" borderId="0" applyNumberFormat="0" applyBorder="0" applyAlignment="0" applyProtection="0"/>
    <xf numFmtId="38" fontId="40" fillId="0" borderId="0" applyFont="0" applyFill="0" applyBorder="0" applyAlignment="0" applyProtection="0"/>
    <xf numFmtId="0" fontId="3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Protection="0">
      <alignment vertical="center"/>
    </xf>
    <xf numFmtId="0" fontId="6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55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24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2" fontId="53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1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3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9" applyNumberFormat="0" applyFill="0" applyAlignment="0" applyProtection="0"/>
    <xf numFmtId="183" fontId="19" fillId="0" borderId="0" applyFont="0" applyFill="0" applyBorder="0" applyAlignment="0" applyProtection="0"/>
    <xf numFmtId="0" fontId="35" fillId="15" borderId="1" applyNumberFormat="0" applyAlignment="0" applyProtection="0"/>
    <xf numFmtId="0" fontId="24" fillId="16" borderId="7" applyNumberFormat="0" applyAlignment="0" applyProtection="0"/>
    <xf numFmtId="0" fontId="14" fillId="0" borderId="0" applyNumberFormat="0" applyFill="0" applyBorder="0" applyAlignment="0" applyProtection="0"/>
    <xf numFmtId="0" fontId="38" fillId="0" borderId="8" applyNumberFormat="0" applyFill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15" borderId="6" applyNumberFormat="0" applyAlignment="0" applyProtection="0"/>
    <xf numFmtId="0" fontId="29" fillId="3" borderId="1" applyNumberFormat="0" applyAlignment="0" applyProtection="0"/>
    <xf numFmtId="1" fontId="47" fillId="0" borderId="14">
      <alignment vertical="center"/>
      <protection locked="0"/>
    </xf>
    <xf numFmtId="0" fontId="64" fillId="0" borderId="0">
      <alignment/>
      <protection/>
    </xf>
    <xf numFmtId="188" fontId="47" fillId="0" borderId="14">
      <alignment vertical="center"/>
      <protection locked="0"/>
    </xf>
    <xf numFmtId="0" fontId="12" fillId="0" borderId="0">
      <alignment/>
      <protection/>
    </xf>
    <xf numFmtId="0" fontId="1" fillId="10" borderId="2" applyNumberFormat="0" applyFont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2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454" applyFont="1">
      <alignment/>
      <protection/>
    </xf>
    <xf numFmtId="0" fontId="0" fillId="0" borderId="0" xfId="454">
      <alignment/>
      <protection/>
    </xf>
    <xf numFmtId="0" fontId="2" fillId="0" borderId="0" xfId="454" applyFont="1" applyAlignment="1">
      <alignment/>
      <protection/>
    </xf>
    <xf numFmtId="0" fontId="3" fillId="0" borderId="0" xfId="144" applyFont="1" applyAlignment="1">
      <alignment horizontal="center" vertical="center"/>
      <protection/>
    </xf>
    <xf numFmtId="0" fontId="4" fillId="0" borderId="0" xfId="144" applyFont="1" applyBorder="1" applyAlignment="1">
      <alignment horizontal="right"/>
      <protection/>
    </xf>
    <xf numFmtId="0" fontId="1" fillId="0" borderId="14" xfId="454" applyFont="1" applyBorder="1" applyAlignment="1">
      <alignment horizontal="center" vertical="center"/>
      <protection/>
    </xf>
    <xf numFmtId="0" fontId="1" fillId="0" borderId="14" xfId="454" applyFont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4" xfId="454" applyFont="1" applyBorder="1">
      <alignment/>
      <protection/>
    </xf>
    <xf numFmtId="0" fontId="1" fillId="0" borderId="14" xfId="454" applyFont="1" applyBorder="1" applyAlignment="1">
      <alignment vertical="center"/>
      <protection/>
    </xf>
    <xf numFmtId="0" fontId="0" fillId="0" borderId="14" xfId="454" applyBorder="1">
      <alignment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144">
      <alignment/>
      <protection/>
    </xf>
    <xf numFmtId="0" fontId="3" fillId="0" borderId="0" xfId="144" applyFont="1" applyAlignment="1">
      <alignment vertical="center"/>
      <protection/>
    </xf>
    <xf numFmtId="0" fontId="4" fillId="0" borderId="0" xfId="144" applyFont="1">
      <alignment/>
      <protection/>
    </xf>
    <xf numFmtId="0" fontId="4" fillId="0" borderId="0" xfId="144" applyFont="1" applyAlignment="1">
      <alignment horizontal="right"/>
      <protection/>
    </xf>
    <xf numFmtId="0" fontId="4" fillId="0" borderId="14" xfId="144" applyFont="1" applyBorder="1" applyAlignment="1">
      <alignment horizontal="center" vertical="center" wrapText="1"/>
      <protection/>
    </xf>
    <xf numFmtId="0" fontId="4" fillId="0" borderId="14" xfId="144" applyFont="1" applyBorder="1" applyAlignment="1">
      <alignment horizontal="center" vertical="center"/>
      <protection/>
    </xf>
    <xf numFmtId="0" fontId="1" fillId="0" borderId="0" xfId="144" applyBorder="1">
      <alignment/>
      <protection/>
    </xf>
    <xf numFmtId="0" fontId="4" fillId="0" borderId="0" xfId="144" applyFont="1" applyBorder="1" applyAlignment="1">
      <alignment horizontal="center" vertical="center" wrapText="1"/>
      <protection/>
    </xf>
    <xf numFmtId="0" fontId="4" fillId="0" borderId="0" xfId="144" applyFont="1" applyAlignment="1">
      <alignment vertical="center"/>
      <protection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3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90" fontId="1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9" xfId="0" applyNumberFormat="1" applyFont="1" applyFill="1" applyBorder="1" applyAlignment="1" applyProtection="1">
      <alignment horizontal="left" vertical="center" wrapText="1"/>
      <protection/>
    </xf>
    <xf numFmtId="190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4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right" vertical="top"/>
      <protection/>
    </xf>
    <xf numFmtId="195" fontId="5" fillId="0" borderId="0" xfId="0" applyNumberFormat="1" applyFont="1" applyFill="1" applyAlignment="1" applyProtection="1">
      <alignment horizontal="center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好_第五部分(才淼、饶永宏）" xfId="143"/>
    <cellStyle name="常规_附件 5 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40% - 强调文字颜色 6 2" xfId="149"/>
    <cellStyle name="差_03昭通" xfId="150"/>
    <cellStyle name="差_行政公检法测算_不含人员经费系数" xfId="151"/>
    <cellStyle name="差_行政公检法测算_不含人员经费系数_财力性转移支付2010年预算参考数" xfId="152"/>
    <cellStyle name="常规 4_2008年横排表0721" xfId="153"/>
    <cellStyle name="60% - Accent1" xfId="154"/>
    <cellStyle name="60% - Accent2" xfId="155"/>
    <cellStyle name="差_市辖区测算20080510_县市旗测算-新科目（含人口规模效应）_财力性转移支付2010年预算参考数" xfId="156"/>
    <cellStyle name="差_同德" xfId="157"/>
    <cellStyle name="Comma_1995" xfId="158"/>
    <cellStyle name="常规 2 2" xfId="159"/>
    <cellStyle name="60% - Accent3" xfId="160"/>
    <cellStyle name="常规 2 3" xfId="161"/>
    <cellStyle name="60% - Accent4" xfId="162"/>
    <cellStyle name="差_县区合并测算20080421_县市旗测算-新科目（含人口规模效应）_财力性转移支付2010年预算参考数" xfId="163"/>
    <cellStyle name="常规 2 4" xfId="164"/>
    <cellStyle name="强调文字颜色 4 2" xfId="165"/>
    <cellStyle name="60% - Accent5" xfId="166"/>
    <cellStyle name="60% - Accent6" xfId="167"/>
    <cellStyle name="60% - 强调文字颜色 1 2" xfId="168"/>
    <cellStyle name="Heading 4" xfId="169"/>
    <cellStyle name="60% - 强调文字颜色 2 2" xfId="170"/>
    <cellStyle name="差_文体广播事业(按照总人口测算）—20080416_民生政策最低支出需求_财力性转移支付2010年预算参考数" xfId="171"/>
    <cellStyle name="好_县市旗测算20080508_不含人员经费系数_财力性转移支付2010年预算参考数" xfId="172"/>
    <cellStyle name="差_34青海_财力性转移支付2010年预算参考数" xfId="173"/>
    <cellStyle name="常规 5" xfId="174"/>
    <cellStyle name="60% - 强调文字颜色 3 2" xfId="175"/>
    <cellStyle name="60% - 强调文字颜色 4 2" xfId="176"/>
    <cellStyle name="Neutral" xfId="177"/>
    <cellStyle name="60% - 强调文字颜色 5 2" xfId="178"/>
    <cellStyle name="差_行政公检法测算_民生政策最低支出需求_财力性转移支付2010年预算参考数" xfId="179"/>
    <cellStyle name="60% - 强调文字颜色 6 2" xfId="180"/>
    <cellStyle name="Accent1" xfId="181"/>
    <cellStyle name="Accent1 - 40%" xfId="182"/>
    <cellStyle name="Accent1 - 60%" xfId="183"/>
    <cellStyle name="差_县市旗测算20080508_民生政策最低支出需求" xfId="184"/>
    <cellStyle name="Accent1_2006年33甘肃" xfId="185"/>
    <cellStyle name="差_人员工资和公用经费3" xfId="186"/>
    <cellStyle name="Accent2" xfId="187"/>
    <cellStyle name="Accent2 - 20%" xfId="188"/>
    <cellStyle name="Accent2_2006年33甘肃" xfId="189"/>
    <cellStyle name="Accent3" xfId="190"/>
    <cellStyle name="Accent3 - 20%" xfId="191"/>
    <cellStyle name="Accent3 - 40%" xfId="192"/>
    <cellStyle name="差_县市旗测算20080508_民生政策最低支出需求_财力性转移支付2010年预算参考数" xfId="193"/>
    <cellStyle name="好_0502通海县" xfId="194"/>
    <cellStyle name="Accent3 - 60%" xfId="195"/>
    <cellStyle name="差_县市旗测算-新科目（20080627）" xfId="196"/>
    <cellStyle name="Accent3_2006年33甘肃" xfId="197"/>
    <cellStyle name="差_县市旗测算20080508_县市旗测算-新科目（含人口规模效应）_财力性转移支付2010年预算参考数" xfId="198"/>
    <cellStyle name="Accent4" xfId="199"/>
    <cellStyle name="Accent4 - 20%" xfId="200"/>
    <cellStyle name="差_2006年22湖南_财力性转移支付2010年预算参考数" xfId="201"/>
    <cellStyle name="Accent4 - 40%" xfId="202"/>
    <cellStyle name="好_行政(燃修费)" xfId="203"/>
    <cellStyle name="Accent4 - 60%" xfId="204"/>
    <cellStyle name="差_安徽 缺口县区测算(地方填报)1" xfId="205"/>
    <cellStyle name="Accent5" xfId="206"/>
    <cellStyle name="差_县区合并测算20080423(按照各省比重）_县市旗测算-新科目（含人口规模效应）_财力性转移支付2010年预算参考数" xfId="207"/>
    <cellStyle name="Accent5 - 20%" xfId="208"/>
    <cellStyle name="好_不含人员经费系数_财力性转移支付2010年预算参考数" xfId="209"/>
    <cellStyle name="Accent5 - 40%" xfId="210"/>
    <cellStyle name="Accent5 - 60%" xfId="211"/>
    <cellStyle name="差_2006年28四川_财力性转移支付2010年预算参考数" xfId="212"/>
    <cellStyle name="常规 12" xfId="213"/>
    <cellStyle name="Accent6" xfId="214"/>
    <cellStyle name="Accent6 - 20%" xfId="215"/>
    <cellStyle name="Accent6 - 40%" xfId="216"/>
    <cellStyle name="差_07临沂" xfId="217"/>
    <cellStyle name="Accent6 - 60%" xfId="218"/>
    <cellStyle name="Accent6_2006年33甘肃" xfId="219"/>
    <cellStyle name="差_数据--基础数据--预算组--2015年人代会预算部分--2015.01.20--人代会前第6稿--按姚局意见改--调市级项级明细" xfId="220"/>
    <cellStyle name="Bad" xfId="221"/>
    <cellStyle name="好_缺口县区测算(按2007支出增长25%测算)" xfId="222"/>
    <cellStyle name="Calc Currency (0)" xfId="223"/>
    <cellStyle name="Calculation" xfId="224"/>
    <cellStyle name="差_530623_2006年县级财政报表附表" xfId="225"/>
    <cellStyle name="Check Cell" xfId="226"/>
    <cellStyle name="常规 15" xfId="227"/>
    <cellStyle name="常规 20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Currency1" xfId="235"/>
    <cellStyle name="差_一般预算支出口径剔除表_财力性转移支付2010年预算参考数" xfId="236"/>
    <cellStyle name="常规 13" xfId="237"/>
    <cellStyle name="Date" xfId="238"/>
    <cellStyle name="Dollar (zero dec)" xfId="239"/>
    <cellStyle name="Explanatory Text" xfId="240"/>
    <cellStyle name="差_1110洱源县" xfId="241"/>
    <cellStyle name="Fixed" xfId="242"/>
    <cellStyle name="差_文体广播事业(按照总人口测算）—20080416_不含人员经费系数" xfId="243"/>
    <cellStyle name="Good" xfId="244"/>
    <cellStyle name="常规 10" xfId="245"/>
    <cellStyle name="Grey" xfId="246"/>
    <cellStyle name="标题 2 2" xfId="247"/>
    <cellStyle name="差_行政公检法测算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差_09黑龙江_财力性转移支付2010年预算参考数" xfId="257"/>
    <cellStyle name="Linked Cell" xfId="258"/>
    <cellStyle name="归盒啦_95" xfId="259"/>
    <cellStyle name="no dec" xfId="260"/>
    <cellStyle name="好_2007年一般预算支出剔除_财力性转移支付2010年预算参考数" xfId="261"/>
    <cellStyle name="差_27重庆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Percent_laroux" xfId="269"/>
    <cellStyle name="差_缺口县区测算(按核定人数)_财力性转移支付2010年预算参考数" xfId="270"/>
    <cellStyle name="RowLevel_0" xfId="271"/>
    <cellStyle name="Title" xfId="272"/>
    <cellStyle name="常规 2" xfId="273"/>
    <cellStyle name="好_农林水和城市维护标准支出20080505－县区合计_不含人员经费系数" xfId="274"/>
    <cellStyle name="Total" xfId="275"/>
    <cellStyle name="Warning Text" xfId="276"/>
    <cellStyle name="百分比 2" xfId="277"/>
    <cellStyle name="差_12滨州_财力性转移支付2010年预算参考数" xfId="278"/>
    <cellStyle name="百分比 3" xfId="279"/>
    <cellStyle name="差_县市旗测算-新科目（20080626）_县市旗测算-新科目（含人口规模效应）_财力性转移支付2010年预算参考数" xfId="280"/>
    <cellStyle name="标题 1 2" xfId="281"/>
    <cellStyle name="差_2007年收支情况及2008年收支预计表(汇总表)_财力性转移支付2010年预算参考数" xfId="282"/>
    <cellStyle name="差_30云南" xfId="283"/>
    <cellStyle name="标题 3 2" xfId="284"/>
    <cellStyle name="差_农林水和城市维护标准支出20080505－县区合计_县市旗测算-新科目（含人口规模效应）" xfId="285"/>
    <cellStyle name="差_文体广播事业(按照总人口测算）—20080416_财力性转移支付2010年预算参考数" xfId="286"/>
    <cellStyle name="千位分隔 3" xfId="287"/>
    <cellStyle name="标题 4 2" xfId="288"/>
    <cellStyle name="好_第一部分：综合全" xfId="289"/>
    <cellStyle name="标题 5" xfId="290"/>
    <cellStyle name="差_青海 缺口县区测算(地方填报)" xfId="291"/>
    <cellStyle name="表标题" xfId="292"/>
    <cellStyle name="差_丽江汇总" xfId="293"/>
    <cellStyle name="差 2" xfId="294"/>
    <cellStyle name="差_教育(按照总人口测算）—20080416_不含人员经费系数" xfId="295"/>
    <cellStyle name="差_缺口县区测算(财政部标准)_财力性转移支付2010年预算参考数" xfId="296"/>
    <cellStyle name="差_00省级(打印)" xfId="297"/>
    <cellStyle name="差_2006年27重庆_财力性转移支付2010年预算参考数" xfId="298"/>
    <cellStyle name="差_0502通海县" xfId="299"/>
    <cellStyle name="差_文体广播事业(按照总人口测算）—20080416" xfId="300"/>
    <cellStyle name="好_河南 缺口县区测算(地方填报白)" xfId="301"/>
    <cellStyle name="差_05潍坊" xfId="302"/>
    <cellStyle name="差_0605石屏县" xfId="303"/>
    <cellStyle name="差_其他部门(按照总人口测算）—20080416_财力性转移支付2010年预算参考数" xfId="304"/>
    <cellStyle name="差_0605石屏县_财力性转移支付2010年预算参考数" xfId="305"/>
    <cellStyle name="差_09黑龙江" xfId="306"/>
    <cellStyle name="差_1" xfId="307"/>
    <cellStyle name="差_1_财力性转移支付2010年预算参考数" xfId="308"/>
    <cellStyle name="差_分县成本差异系数_民生政策最低支出需求" xfId="309"/>
    <cellStyle name="差_市辖区测算20080510_民生政策最低支出需求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14安徽" xfId="315"/>
    <cellStyle name="差_云南省2008年转移支付测算——州市本级考核部分及政策性测算" xfId="316"/>
    <cellStyle name="差_云南省2008年转移支付测算——州市本级考核部分及政策性测算_财力性转移支付2010年预算参考数" xfId="317"/>
    <cellStyle name="差_14安徽_财力性转移支付2010年预算参考数" xfId="318"/>
    <cellStyle name="好_00省级(打印)" xfId="319"/>
    <cellStyle name="差_2" xfId="320"/>
    <cellStyle name="差_2006年22湖南" xfId="321"/>
    <cellStyle name="差_2006年27重庆" xfId="322"/>
    <cellStyle name="差_2006年33甘肃" xfId="323"/>
    <cellStyle name="差_卫生(按照总人口测算）—20080416_县市旗测算-新科目（含人口规模效应）" xfId="324"/>
    <cellStyle name="差_2006年34青海" xfId="325"/>
    <cellStyle name="差_其他部门(按照总人口测算）—20080416_不含人员经费系数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2008计算资料（8月5）" xfId="333"/>
    <cellStyle name="差_县区合并测算20080421_县市旗测算-新科目（含人口规模效应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好_14安徽_财力性转移支付2010年预算参考数" xfId="343"/>
    <cellStyle name="差_2016年科目0114" xfId="344"/>
    <cellStyle name="差_28四川" xfId="345"/>
    <cellStyle name="差_2016人代会附表（2015-9-11）（姚局）-财经委" xfId="346"/>
    <cellStyle name="差_20河南" xfId="347"/>
    <cellStyle name="差_20河南_财力性转移支付2010年预算参考数" xfId="348"/>
    <cellStyle name="好_530623_2006年县级财政报表附表" xfId="349"/>
    <cellStyle name="差_22湖南" xfId="350"/>
    <cellStyle name="差_不含人员经费系数" xfId="351"/>
    <cellStyle name="差_27重庆_财力性转移支付2010年预算参考数" xfId="352"/>
    <cellStyle name="差_28四川_财力性转移支付2010年预算参考数" xfId="353"/>
    <cellStyle name="好_14安徽" xfId="354"/>
    <cellStyle name="差_检验表（调整后）" xfId="355"/>
    <cellStyle name="差_33甘肃" xfId="356"/>
    <cellStyle name="好_县市旗测算20080508_不含人员经费系数" xfId="357"/>
    <cellStyle name="差_34青海" xfId="358"/>
    <cellStyle name="差_文体广播事业(按照总人口测算）—20080416_民生政策最低支出需求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Book1_财力性转移支付2010年预算参考数" xfId="365"/>
    <cellStyle name="差_平邑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差_财政供养人员" xfId="371"/>
    <cellStyle name="差_其他部门(按照总人口测算）—20080416_民生政策最低支出需求" xfId="372"/>
    <cellStyle name="常规 11" xfId="373"/>
    <cellStyle name="差_财政供养人员_财力性转移支付2010年预算参考数" xfId="374"/>
    <cellStyle name="差_其他部门(按照总人口测算）—20080416_民生政策最低支出需求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城建部门" xfId="382"/>
    <cellStyle name="差_农林水和城市维护标准支出20080505－县区合计" xfId="383"/>
    <cellStyle name="差_第五部分(才淼、饶永宏）" xfId="384"/>
    <cellStyle name="差_市辖区测算-新科目（20080626）_民生政策最低支出需求_财力性转移支付2010年预算参考数" xfId="385"/>
    <cellStyle name="差_第一部分：综合全" xfId="386"/>
    <cellStyle name="差_分析缺口率" xfId="387"/>
    <cellStyle name="差_分析缺口率_财力性转移支付2010年预算参考数" xfId="388"/>
    <cellStyle name="差_分县成本差异系数" xfId="389"/>
    <cellStyle name="差_市辖区测算20080510" xfId="390"/>
    <cellStyle name="差_分县成本差异系数_不含人员经费系数" xfId="391"/>
    <cellStyle name="差_市辖区测算20080510_不含人员经费系数" xfId="392"/>
    <cellStyle name="差_分县成本差异系数_不含人员经费系数_财力性转移支付2010年预算参考数" xfId="393"/>
    <cellStyle name="差_市辖区测算20080510_不含人员经费系数_财力性转移支付2010年预算参考数" xfId="394"/>
    <cellStyle name="差_分县成本差异系数_财力性转移支付2010年预算参考数" xfId="395"/>
    <cellStyle name="差_市辖区测算20080510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差_行政(燃修费)_县市旗测算-新科目（含人口规模效应）_财力性转移支付2010年预算参考数" xfId="405"/>
    <cellStyle name="常规 11_财力性转移支付2009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缺口县区测算(按核定人数)" xfId="410"/>
    <cellStyle name="差_行政（人员）_财力性转移支付2010年预算参考数" xfId="411"/>
    <cellStyle name="常规 2_004-2010年增消两税返还情况表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汇总" xfId="425"/>
    <cellStyle name="好_一般预算支出口径剔除表" xfId="426"/>
    <cellStyle name="差_汇总_财力性转移支付2010年预算参考数" xfId="427"/>
    <cellStyle name="差_卫生(按照总人口测算）—20080416_不含人员经费系数" xfId="428"/>
    <cellStyle name="差_卫生(按照总人口测算）—20080416_不含人员经费系数_财力性转移支付2010年预算参考数" xfId="429"/>
    <cellStyle name="差_汇总表" xfId="430"/>
    <cellStyle name="差_汇总表4" xfId="431"/>
    <cellStyle name="差_县区合并测算20080421" xfId="432"/>
    <cellStyle name="差_汇总表4_财力性转移支付2010年预算参考数" xfId="433"/>
    <cellStyle name="差_县区合并测算20080421_财力性转移支付2010年预算参考数" xfId="434"/>
    <cellStyle name="差_汇总表提前告知区县" xfId="435"/>
    <cellStyle name="好_2006年27重庆" xfId="436"/>
    <cellStyle name="常规 6 2" xfId="437"/>
    <cellStyle name="差_汇总-县级财政报表附表" xfId="438"/>
    <cellStyle name="分级显示行_1_13区汇总" xfId="439"/>
    <cellStyle name="差_检验表" xfId="440"/>
    <cellStyle name="常规 9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_财力性转移支付2010年预算参考数" xfId="448"/>
    <cellStyle name="差_民生政策最低支出需求" xfId="449"/>
    <cellStyle name="差_山东省民生支出标准" xfId="450"/>
    <cellStyle name="差_农林水和城市维护标准支出20080505－县区合计_不含人员经费系数" xfId="451"/>
    <cellStyle name="差_总人口" xfId="452"/>
    <cellStyle name="常规 18" xfId="453"/>
    <cellStyle name="常规 23" xfId="454"/>
    <cellStyle name="差_山东省民生支出标准_财力性转移支付2010年预算参考数" xfId="455"/>
    <cellStyle name="差_农林水和城市维护标准支出20080505－县区合计_不含人员经费系数_财力性转移支付2010年预算参考数" xfId="456"/>
    <cellStyle name="差_总人口_财力性转移支付2010年预算参考数" xfId="457"/>
    <cellStyle name="差_人员工资和公用经费2" xfId="458"/>
    <cellStyle name="差_社保处下达区县2015年指标（第二批）" xfId="459"/>
    <cellStyle name="差_农林水和城市维护标准支出20080505－县区合计_民生政策最低支出需求" xfId="460"/>
    <cellStyle name="差_卫生(按照总人口测算）—20080416_县市旗测算-新科目（含人口规模效应）_财力性转移支付2010年预算参考数" xfId="461"/>
    <cellStyle name="差_农林水和城市维护标准支出20080505－县区合计_民生政策最低支出需求_财力性转移支付2010年预算参考数" xfId="462"/>
    <cellStyle name="差_人员工资和公用经费2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差_其他部门(按照总人口测算）—20080416_县市旗测算-新科目（含人口规模效应）" xfId="466"/>
    <cellStyle name="常规 17" xfId="467"/>
    <cellStyle name="常规 22" xfId="468"/>
    <cellStyle name="差_青海 缺口县区测算(地方填报)_财力性转移支付2010年预算参考数" xfId="469"/>
    <cellStyle name="差_缺口县区测算" xfId="470"/>
    <cellStyle name="差_市辖区测算-新科目（20080626）_县市旗测算-新科目（含人口规模效应）" xfId="471"/>
    <cellStyle name="差_县市旗测算-新科目（20080626）_民生政策最低支出需求_财力性转移支付2010年预算参考数" xfId="472"/>
    <cellStyle name="差_缺口县区测算（11.13）" xfId="473"/>
    <cellStyle name="差_危改资金测算_财力性转移支付2010年预算参考数" xfId="474"/>
    <cellStyle name="差_缺口县区测算（11.13）_财力性转移支付2010年预算参考数" xfId="475"/>
    <cellStyle name="差_缺口县区测算(按2007支出增长25%测算)" xfId="476"/>
    <cellStyle name="好_总人口_财力性转移支付2010年预算参考数" xfId="477"/>
    <cellStyle name="常规 4" xfId="478"/>
    <cellStyle name="差_缺口县区测算(按2007支出增长25%测算)_财力性转移支付2010年预算参考数" xfId="479"/>
    <cellStyle name="差_缺口县区测算_财力性转移支付2010年预算参考数" xfId="480"/>
    <cellStyle name="差_市辖区测算-新科目（20080626）_县市旗测算-新科目（含人口规模效应）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人员工资和公用经费_财力性转移支付2010年预算参考数" xfId="484"/>
    <cellStyle name="差_市辖区测算20080510_县市旗测算-新科目（含人口规模效应）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差_数据--基础数据--预算组--2015年人代会预算部分--2015.01.20--人代会前第6稿--按姚局意见改--调市级项级明细_区县政府预算公开整改--表" xfId="492"/>
    <cellStyle name="差_县区合并测算20080423(按照各省比重）_民生政策最低支出需求" xfId="493"/>
    <cellStyle name="常规 27" xfId="494"/>
    <cellStyle name="差_同德_财力性转移支付2010年预算参考数" xfId="495"/>
    <cellStyle name="差_危改资金测算" xfId="496"/>
    <cellStyle name="差_县市旗测算20080508_不含人员经费系数_财力性转移支付2010年预算参考数" xfId="497"/>
    <cellStyle name="差_卫生(按照总人口测算）—20080416" xfId="498"/>
    <cellStyle name="差_卫生(按照总人口测算）—20080416_财力性转移支付2010年预算参考数" xfId="499"/>
    <cellStyle name="差_县市旗测算-新科目（20080626）_不含人员经费系数_财力性转移支付2010年预算参考数" xfId="500"/>
    <cellStyle name="差_卫生(按照总人口测算）—20080416_民生政策最低支出需求" xfId="501"/>
    <cellStyle name="好_0605石屏县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" xfId="511"/>
    <cellStyle name="差_县区合并测算20080421_不含人员经费系数_财力性转移支付2010年预算参考数" xfId="512"/>
    <cellStyle name="差_县区合并测算20080421_民生政策最低支出需求_财力性转移支付2010年预算参考数" xfId="513"/>
    <cellStyle name="差_县市旗测算-新科目（20080626）" xfId="514"/>
    <cellStyle name="差_县市旗测算-新科目（20080627）_县市旗测算-新科目（含人口规模效应）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21" xfId="536"/>
    <cellStyle name="常规 16" xfId="537"/>
    <cellStyle name="常规 24" xfId="538"/>
    <cellStyle name="常规 19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好_2008年预计支出与2007年对比" xfId="583"/>
    <cellStyle name="好_市辖区测算-新科目（20080626）_县市旗测算-新科目（含人口规模效应）_财力性转移支付2010年预算参考数" xfId="584"/>
    <cellStyle name="콤마 [0]_BOILER-CO1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好_22湖南_财力性转移支付2010年预算参考数" xfId="594"/>
    <cellStyle name="适中 2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好_Book2" xfId="612"/>
    <cellStyle name="强调文字颜色 6 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好_测算结果汇总" xfId="625"/>
    <cellStyle name="烹拳 [0]_ +Foil &amp; -FOIL &amp; PAPER" xfId="626"/>
    <cellStyle name="好_测算结果汇总_财力性转移支付2010年预算参考数" xfId="627"/>
    <cellStyle name="好_缺口县区测算(财政部标准)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成本差异系数_财力性转移支付2010年预算参考数" xfId="632"/>
    <cellStyle name="好_县区合并测算20080423(按照各省比重）_不含人员经费系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行政（人员）" xfId="651"/>
    <cellStyle name="好_人员工资和公用经费3_财力性转移支付2010年预算参考数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好_缺口县区测算_财力性转移支付2010年预算参考数" xfId="720"/>
    <cellStyle name="后继超级链接" xfId="721"/>
    <cellStyle name="好_人员工资和公用经费" xfId="722"/>
    <cellStyle name="好_人员工资和公用经费_财力性转移支付2010年预算参考数" xfId="723"/>
    <cellStyle name="千位_(人代会用)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县市旗测算-新科目（20080627）_不含人员经费系数_财力性转移支付2010年预算参考数" xfId="798"/>
    <cellStyle name="好_重点民生支出需求测算表社保（农村低保）081112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6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221</v>
      </c>
      <c r="B1" s="16"/>
    </row>
    <row r="2" spans="1:5" s="12" customFormat="1" ht="34.5" customHeight="1">
      <c r="A2" s="17" t="s">
        <v>222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223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110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220</v>
      </c>
      <c r="C15" s="23"/>
      <c r="D15" s="24"/>
      <c r="E15" s="24"/>
    </row>
    <row r="16" spans="1:2" ht="27.75" customHeight="1">
      <c r="A16" s="29" t="s">
        <v>99</v>
      </c>
      <c r="B16" s="29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F9" sqref="F9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226</v>
      </c>
      <c r="B4" s="6" t="s">
        <v>227</v>
      </c>
      <c r="C4" s="6" t="s">
        <v>228</v>
      </c>
      <c r="D4" s="6" t="s">
        <v>49</v>
      </c>
      <c r="E4" s="6" t="s">
        <v>229</v>
      </c>
      <c r="F4" s="6"/>
      <c r="G4" s="6"/>
      <c r="H4" s="6" t="s">
        <v>230</v>
      </c>
      <c r="I4" s="6"/>
      <c r="J4" s="6"/>
      <c r="K4" s="7" t="s">
        <v>231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232</v>
      </c>
      <c r="F5" s="7" t="s">
        <v>233</v>
      </c>
      <c r="G5" s="7" t="s">
        <v>234</v>
      </c>
      <c r="H5" s="7" t="s">
        <v>232</v>
      </c>
      <c r="I5" s="7" t="s">
        <v>233</v>
      </c>
      <c r="J5" s="7" t="s">
        <v>234</v>
      </c>
      <c r="K5" s="7"/>
      <c r="L5" s="6"/>
    </row>
    <row r="6" spans="1:12" ht="34.5" customHeight="1">
      <c r="A6" s="8" t="s">
        <v>235</v>
      </c>
      <c r="B6" s="8" t="s">
        <v>236</v>
      </c>
      <c r="C6" s="8" t="s">
        <v>63</v>
      </c>
      <c r="D6" s="9">
        <f>E6+H6+K6+L6</f>
        <v>14.4</v>
      </c>
      <c r="E6" s="9">
        <v>14.4</v>
      </c>
      <c r="F6" s="9"/>
      <c r="G6" s="9"/>
      <c r="H6" s="9"/>
      <c r="I6" s="9"/>
      <c r="J6" s="9"/>
      <c r="K6" s="9"/>
      <c r="L6" s="9"/>
    </row>
    <row r="7" spans="1:12" ht="34.5" customHeight="1">
      <c r="A7" s="8" t="s">
        <v>235</v>
      </c>
      <c r="B7" s="10" t="s">
        <v>237</v>
      </c>
      <c r="C7" s="8" t="s">
        <v>63</v>
      </c>
      <c r="D7" s="9">
        <f>E7+H7+K7+L7</f>
        <v>49.7</v>
      </c>
      <c r="E7" s="9">
        <v>49.7</v>
      </c>
      <c r="F7" s="9"/>
      <c r="G7" s="9"/>
      <c r="H7" s="9"/>
      <c r="I7" s="9"/>
      <c r="J7" s="9"/>
      <c r="K7" s="9"/>
      <c r="L7" s="9"/>
    </row>
    <row r="8" spans="1:12" ht="34.5" customHeight="1">
      <c r="A8" s="8" t="s">
        <v>235</v>
      </c>
      <c r="B8" s="10" t="s">
        <v>238</v>
      </c>
      <c r="C8" s="8" t="s">
        <v>63</v>
      </c>
      <c r="D8" s="9">
        <f>E8+H8+K8+L8</f>
        <v>100</v>
      </c>
      <c r="E8" s="9"/>
      <c r="F8" s="9"/>
      <c r="G8" s="9"/>
      <c r="H8" s="9"/>
      <c r="I8" s="9"/>
      <c r="J8" s="9"/>
      <c r="K8" s="9"/>
      <c r="L8" s="9">
        <v>100</v>
      </c>
    </row>
    <row r="9" spans="1:12" ht="34.5" customHeight="1">
      <c r="A9" s="8" t="s">
        <v>235</v>
      </c>
      <c r="B9" s="8" t="s">
        <v>239</v>
      </c>
      <c r="C9" s="8" t="s">
        <v>63</v>
      </c>
      <c r="D9" s="9">
        <f>E9+H9+K9+L9</f>
        <v>302.6</v>
      </c>
      <c r="E9" s="9">
        <v>302.6</v>
      </c>
      <c r="F9" s="9"/>
      <c r="G9" s="9"/>
      <c r="H9" s="9"/>
      <c r="I9" s="9"/>
      <c r="J9" s="9"/>
      <c r="K9" s="9"/>
      <c r="L9" s="9"/>
    </row>
    <row r="10" spans="1:12" ht="34.5" customHeight="1">
      <c r="A10" s="8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4.5" customHeight="1">
      <c r="A11" s="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49</v>
      </c>
      <c r="B15" s="6"/>
      <c r="C15" s="11"/>
      <c r="D15" s="9">
        <f>SUM(D6:D9)</f>
        <v>466.70000000000005</v>
      </c>
      <c r="E15" s="9">
        <f aca="true" t="shared" si="0" ref="E15:L15">SUM(E6:E9)</f>
        <v>366.70000000000005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100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31" sqref="D31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8" t="s">
        <v>7</v>
      </c>
      <c r="B6" s="24">
        <v>7884.6</v>
      </c>
      <c r="C6" s="51" t="s">
        <v>8</v>
      </c>
      <c r="D6" s="24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98" t="s">
        <v>9</v>
      </c>
      <c r="B7" s="24"/>
      <c r="C7" s="51" t="s">
        <v>10</v>
      </c>
      <c r="D7" s="24">
        <v>7192.8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98" t="s">
        <v>11</v>
      </c>
      <c r="B8" s="24"/>
      <c r="C8" s="51" t="s">
        <v>12</v>
      </c>
      <c r="D8" s="2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99" t="s">
        <v>13</v>
      </c>
      <c r="B9" s="24"/>
      <c r="C9" s="51" t="s">
        <v>14</v>
      </c>
      <c r="D9" s="24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0" t="s">
        <v>15</v>
      </c>
      <c r="B10" s="24"/>
      <c r="C10" s="51" t="s">
        <v>16</v>
      </c>
      <c r="D10" s="2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0" t="s">
        <v>17</v>
      </c>
      <c r="B11" s="24"/>
      <c r="C11" s="52" t="s">
        <v>18</v>
      </c>
      <c r="D11" s="24">
        <v>520.6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8" t="s">
        <v>19</v>
      </c>
      <c r="B12" s="24"/>
      <c r="C12" s="51" t="s">
        <v>20</v>
      </c>
      <c r="D12" s="24">
        <v>271.2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8" t="s">
        <v>21</v>
      </c>
      <c r="B13" s="53"/>
      <c r="C13" s="51" t="s">
        <v>22</v>
      </c>
      <c r="D13" s="2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98" t="s">
        <v>23</v>
      </c>
      <c r="B14" s="53"/>
      <c r="C14" s="51" t="s">
        <v>24</v>
      </c>
      <c r="D14" s="24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98"/>
      <c r="B15" s="53"/>
      <c r="C15" s="51" t="s">
        <v>25</v>
      </c>
      <c r="D15" s="24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98"/>
      <c r="B16" s="53"/>
      <c r="C16" s="51" t="s">
        <v>26</v>
      </c>
      <c r="D16" s="2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98"/>
      <c r="B17" s="53"/>
      <c r="C17" s="51" t="s">
        <v>27</v>
      </c>
      <c r="D17" s="2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98"/>
      <c r="B18" s="24"/>
      <c r="C18" s="51" t="s">
        <v>28</v>
      </c>
      <c r="D18" s="2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98"/>
      <c r="B19" s="24"/>
      <c r="C19" s="51" t="s">
        <v>29</v>
      </c>
      <c r="D19" s="24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98"/>
      <c r="B20" s="24"/>
      <c r="C20" s="51" t="s">
        <v>30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8"/>
      <c r="B21" s="24"/>
      <c r="C21" s="51" t="s">
        <v>31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8"/>
      <c r="B22" s="24"/>
      <c r="C22" s="56" t="s">
        <v>32</v>
      </c>
      <c r="D22" s="2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8"/>
      <c r="B23" s="24"/>
      <c r="C23" s="56" t="s">
        <v>33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8"/>
      <c r="B24" s="24"/>
      <c r="C24" s="56" t="s">
        <v>34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8"/>
      <c r="B25" s="24"/>
      <c r="C25" s="56" t="s">
        <v>35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8"/>
      <c r="B26" s="24"/>
      <c r="C26" s="56" t="s">
        <v>36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8"/>
      <c r="B27" s="24"/>
      <c r="C27" s="56" t="s">
        <v>37</v>
      </c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42" t="s">
        <v>38</v>
      </c>
      <c r="B28" s="24">
        <f>B6</f>
        <v>7884.6</v>
      </c>
      <c r="C28" s="42" t="s">
        <v>39</v>
      </c>
      <c r="D28" s="57">
        <f>SUM(D6:D27)</f>
        <v>7984.6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98" t="s">
        <v>40</v>
      </c>
      <c r="B29" s="24">
        <v>100</v>
      </c>
      <c r="C29" s="51" t="s">
        <v>41</v>
      </c>
      <c r="D29" s="2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ht="30" customHeight="1">
      <c r="A30" s="42" t="s">
        <v>42</v>
      </c>
      <c r="B30" s="24">
        <f>B28+B29</f>
        <v>7984.6</v>
      </c>
      <c r="C30" s="42" t="s">
        <v>43</v>
      </c>
      <c r="D30" s="24">
        <f>D28+D29</f>
        <v>7984.6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27" customHeight="1">
      <c r="A31" s="29" t="s">
        <v>44</v>
      </c>
      <c r="B31" s="61"/>
      <c r="C31" s="62"/>
      <c r="D31" s="6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.75" customHeight="1">
      <c r="A32" s="64"/>
      <c r="B32" s="65"/>
      <c r="C32" s="64"/>
      <c r="D32" s="65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6"/>
      <c r="B33" s="67"/>
      <c r="C33" s="67"/>
      <c r="D33" s="67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0.83203125" style="82" customWidth="1"/>
    <col min="2" max="2" width="9.5" style="82" customWidth="1"/>
    <col min="3" max="11" width="8.83203125" style="82" customWidth="1"/>
    <col min="12" max="13" width="8.83203125" style="64" customWidth="1"/>
    <col min="14" max="19" width="8.83203125" style="82" customWidth="1"/>
    <col min="20" max="251" width="9" style="64" customWidth="1"/>
    <col min="252" max="252" width="9.16015625" style="83" customWidth="1"/>
    <col min="253" max="16384" width="9.16015625" style="83" customWidth="1"/>
  </cols>
  <sheetData>
    <row r="1" spans="1:19" s="70" customFormat="1" ht="27" customHeight="1">
      <c r="A1" s="16" t="s">
        <v>45</v>
      </c>
      <c r="B1" s="16"/>
      <c r="C1" s="16"/>
      <c r="D1" s="16"/>
      <c r="E1" s="84"/>
      <c r="F1" s="84"/>
      <c r="G1" s="84"/>
      <c r="H1" s="84"/>
      <c r="I1" s="84"/>
      <c r="J1" s="84"/>
      <c r="K1" s="84"/>
      <c r="L1" s="84"/>
      <c r="N1" s="84"/>
      <c r="O1" s="84"/>
      <c r="P1" s="84"/>
      <c r="Q1" s="84"/>
      <c r="R1" s="84"/>
      <c r="S1" s="84"/>
    </row>
    <row r="2" spans="1:19" s="48" customFormat="1" ht="40.5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48" customFormat="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3" customFormat="1" ht="21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N4" s="86"/>
      <c r="O4" s="86"/>
      <c r="P4" s="86"/>
      <c r="Q4" s="86"/>
      <c r="R4" s="86"/>
      <c r="S4" s="86" t="s">
        <v>2</v>
      </c>
    </row>
    <row r="5" spans="1:19" s="81" customFormat="1" ht="29.25" customHeight="1">
      <c r="A5" s="87" t="s">
        <v>47</v>
      </c>
      <c r="B5" s="87" t="s">
        <v>48</v>
      </c>
      <c r="C5" s="88" t="s">
        <v>49</v>
      </c>
      <c r="D5" s="89" t="s">
        <v>50</v>
      </c>
      <c r="E5" s="89"/>
      <c r="F5" s="89"/>
      <c r="G5" s="89"/>
      <c r="H5" s="89"/>
      <c r="I5" s="89"/>
      <c r="J5" s="89"/>
      <c r="K5" s="89"/>
      <c r="L5" s="89"/>
      <c r="M5" s="89"/>
      <c r="N5" s="87" t="s">
        <v>40</v>
      </c>
      <c r="O5" s="87"/>
      <c r="P5" s="87"/>
      <c r="Q5" s="87"/>
      <c r="R5" s="87"/>
      <c r="S5" s="87"/>
    </row>
    <row r="6" spans="1:19" s="81" customFormat="1" ht="29.25" customHeight="1">
      <c r="A6" s="87"/>
      <c r="B6" s="87"/>
      <c r="C6" s="90"/>
      <c r="D6" s="87" t="s">
        <v>51</v>
      </c>
      <c r="E6" s="91" t="s">
        <v>52</v>
      </c>
      <c r="F6" s="91" t="s">
        <v>53</v>
      </c>
      <c r="G6" s="91" t="s">
        <v>54</v>
      </c>
      <c r="H6" s="91" t="s">
        <v>55</v>
      </c>
      <c r="I6" s="91" t="s">
        <v>56</v>
      </c>
      <c r="J6" s="91" t="s">
        <v>57</v>
      </c>
      <c r="K6" s="91" t="s">
        <v>58</v>
      </c>
      <c r="L6" s="91" t="s">
        <v>59</v>
      </c>
      <c r="M6" s="91" t="s">
        <v>60</v>
      </c>
      <c r="N6" s="88" t="s">
        <v>51</v>
      </c>
      <c r="O6" s="87" t="s">
        <v>52</v>
      </c>
      <c r="P6" s="87" t="s">
        <v>53</v>
      </c>
      <c r="Q6" s="87" t="s">
        <v>61</v>
      </c>
      <c r="R6" s="96" t="s">
        <v>55</v>
      </c>
      <c r="S6" s="97" t="s">
        <v>62</v>
      </c>
    </row>
    <row r="7" spans="1:251" s="68" customFormat="1" ht="33.75" customHeight="1">
      <c r="A7" s="77">
        <v>207</v>
      </c>
      <c r="B7" s="77" t="s">
        <v>63</v>
      </c>
      <c r="C7" s="77">
        <f>D7+N7</f>
        <v>7984.6</v>
      </c>
      <c r="D7" s="77">
        <f>SUM(E7:M7)</f>
        <v>7884.6</v>
      </c>
      <c r="E7" s="77">
        <v>7884.6</v>
      </c>
      <c r="F7" s="77"/>
      <c r="G7" s="77"/>
      <c r="H7" s="77"/>
      <c r="I7" s="77"/>
      <c r="J7" s="77"/>
      <c r="K7" s="77"/>
      <c r="L7" s="77"/>
      <c r="M7" s="77"/>
      <c r="N7" s="77">
        <f>SUM(O7:S7)</f>
        <v>100</v>
      </c>
      <c r="O7" s="24"/>
      <c r="P7" s="24"/>
      <c r="Q7" s="24"/>
      <c r="R7" s="24"/>
      <c r="S7" s="24">
        <v>100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49" customFormat="1" ht="33.75" customHeight="1">
      <c r="A8" s="24"/>
      <c r="B8" s="9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7"/>
      <c r="B9" s="92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8" customFormat="1" ht="33.75" customHeight="1">
      <c r="A10" s="24"/>
      <c r="B10" s="9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49"/>
    </row>
    <row r="11" spans="1:20" s="68" customFormat="1" ht="33.75" customHeight="1">
      <c r="A11" s="24"/>
      <c r="B11" s="9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9"/>
    </row>
    <row r="12" spans="1:19" ht="33.75" customHeight="1">
      <c r="A12" s="93" t="s">
        <v>49</v>
      </c>
      <c r="B12" s="94"/>
      <c r="C12" s="95">
        <f>SUM(C7:C11)</f>
        <v>7984.6</v>
      </c>
      <c r="D12" s="95">
        <f aca="true" t="shared" si="0" ref="D12:R12">SUM(D7:D11)</f>
        <v>7884.6</v>
      </c>
      <c r="E12" s="95">
        <f t="shared" si="0"/>
        <v>7884.6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100</v>
      </c>
      <c r="O12" s="95">
        <f>SUM(O7:O11)</f>
        <v>0</v>
      </c>
      <c r="P12" s="95">
        <f>SUM(P7:P11)</f>
        <v>0</v>
      </c>
      <c r="Q12" s="95">
        <f>SUM(Q7:Q11)</f>
        <v>0</v>
      </c>
      <c r="R12" s="95">
        <f>SUM(R7:R11)</f>
        <v>0</v>
      </c>
      <c r="S12" s="95">
        <f>SUM(S7:S11)</f>
        <v>100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3" right="0.83" top="0.96" bottom="0.59" header="0.51" footer="0.5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5"/>
  <sheetViews>
    <sheetView showGridLines="0" showZeros="0" view="pageBreakPreview" zoomScale="85" zoomScaleNormal="115" zoomScaleSheetLayoutView="85" workbookViewId="0" topLeftCell="A1">
      <selection activeCell="A13" sqref="A13"/>
    </sheetView>
  </sheetViews>
  <sheetFormatPr defaultColWidth="9.16015625" defaultRowHeight="27.75" customHeight="1"/>
  <cols>
    <col min="1" max="1" width="23.66015625" style="71" customWidth="1"/>
    <col min="2" max="2" width="33.33203125" style="71" customWidth="1"/>
    <col min="3" max="8" width="17.33203125" style="72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70" customFormat="1" ht="27" customHeight="1">
      <c r="A1" s="16" t="s">
        <v>64</v>
      </c>
      <c r="B1" s="16"/>
      <c r="C1" s="73"/>
      <c r="D1" s="73"/>
      <c r="E1" s="73"/>
      <c r="F1" s="73"/>
      <c r="G1" s="73"/>
    </row>
    <row r="2" spans="1:12" s="12" customFormat="1" ht="36" customHeight="1">
      <c r="A2" s="17" t="s">
        <v>65</v>
      </c>
      <c r="B2" s="17"/>
      <c r="C2" s="17"/>
      <c r="D2" s="17"/>
      <c r="E2" s="17"/>
      <c r="F2" s="17"/>
      <c r="G2" s="17"/>
      <c r="H2" s="74"/>
      <c r="I2" s="80"/>
      <c r="J2" s="17"/>
      <c r="K2" s="80"/>
      <c r="L2" s="80"/>
    </row>
    <row r="3" spans="1:8" s="13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49" customFormat="1" ht="29.25" customHeight="1">
      <c r="A4" s="18" t="s">
        <v>66</v>
      </c>
      <c r="B4" s="18" t="s">
        <v>67</v>
      </c>
      <c r="C4" s="76" t="s">
        <v>68</v>
      </c>
      <c r="D4" s="77" t="s">
        <v>69</v>
      </c>
      <c r="E4" s="77" t="s">
        <v>70</v>
      </c>
      <c r="F4" s="77" t="s">
        <v>71</v>
      </c>
      <c r="G4" s="77" t="s">
        <v>72</v>
      </c>
      <c r="H4" s="77" t="s">
        <v>73</v>
      </c>
    </row>
    <row r="5" spans="1:8" s="49" customFormat="1" ht="29.25" customHeight="1">
      <c r="A5" s="18"/>
      <c r="B5" s="18"/>
      <c r="C5" s="76"/>
      <c r="D5" s="77"/>
      <c r="E5" s="77"/>
      <c r="F5" s="77"/>
      <c r="G5" s="77"/>
      <c r="H5" s="77"/>
    </row>
    <row r="6" spans="1:8" s="49" customFormat="1" ht="29.25" customHeight="1">
      <c r="A6" s="18"/>
      <c r="B6" s="18"/>
      <c r="C6" s="76"/>
      <c r="D6" s="77"/>
      <c r="E6" s="77"/>
      <c r="F6" s="77"/>
      <c r="G6" s="77"/>
      <c r="H6" s="77"/>
    </row>
    <row r="7" spans="1:248" s="20" customFormat="1" ht="21" customHeight="1">
      <c r="A7" s="40">
        <v>204</v>
      </c>
      <c r="B7" s="22" t="s">
        <v>74</v>
      </c>
      <c r="C7" s="24">
        <f>D7+E7</f>
        <v>7192.8</v>
      </c>
      <c r="D7" s="24">
        <f>D8</f>
        <v>6726.1</v>
      </c>
      <c r="E7" s="24">
        <f>E8</f>
        <v>466.7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21" customHeight="1">
      <c r="A8" s="40">
        <v>20405</v>
      </c>
      <c r="B8" s="25" t="s">
        <v>75</v>
      </c>
      <c r="C8" s="24">
        <f aca="true" t="shared" si="0" ref="C8:C19">D8+E8</f>
        <v>7192.8</v>
      </c>
      <c r="D8" s="24">
        <f>D9+D10+D11</f>
        <v>6726.1</v>
      </c>
      <c r="E8" s="24">
        <f>E9+E10+E11</f>
        <v>466.7</v>
      </c>
      <c r="F8" s="24"/>
      <c r="G8" s="24"/>
      <c r="H8" s="24"/>
      <c r="I8" s="20"/>
    </row>
    <row r="9" spans="1:8" ht="21" customHeight="1">
      <c r="A9" s="40" t="s">
        <v>76</v>
      </c>
      <c r="B9" s="26" t="s">
        <v>77</v>
      </c>
      <c r="C9" s="24">
        <f t="shared" si="0"/>
        <v>6726.1</v>
      </c>
      <c r="D9" s="24">
        <v>6726.1</v>
      </c>
      <c r="E9" s="24"/>
      <c r="F9" s="24"/>
      <c r="G9" s="24"/>
      <c r="H9" s="24"/>
    </row>
    <row r="10" spans="1:8" ht="21" customHeight="1">
      <c r="A10" s="40" t="s">
        <v>78</v>
      </c>
      <c r="B10" s="26" t="s">
        <v>79</v>
      </c>
      <c r="C10" s="24">
        <f t="shared" si="0"/>
        <v>100</v>
      </c>
      <c r="D10" s="24"/>
      <c r="E10" s="24">
        <v>100</v>
      </c>
      <c r="F10" s="24"/>
      <c r="G10" s="24"/>
      <c r="H10" s="24"/>
    </row>
    <row r="11" spans="1:8" ht="21" customHeight="1">
      <c r="A11" s="40" t="s">
        <v>80</v>
      </c>
      <c r="B11" s="26" t="s">
        <v>81</v>
      </c>
      <c r="C11" s="24">
        <f t="shared" si="0"/>
        <v>366.7</v>
      </c>
      <c r="D11" s="24"/>
      <c r="E11" s="24">
        <v>366.7</v>
      </c>
      <c r="F11" s="24"/>
      <c r="G11" s="24"/>
      <c r="H11" s="24"/>
    </row>
    <row r="12" spans="1:8" ht="21" customHeight="1">
      <c r="A12" s="40" t="s">
        <v>82</v>
      </c>
      <c r="B12" s="78" t="s">
        <v>83</v>
      </c>
      <c r="C12" s="24">
        <f t="shared" si="0"/>
        <v>520.6</v>
      </c>
      <c r="D12" s="24">
        <f>D13</f>
        <v>520.6</v>
      </c>
      <c r="E12" s="24">
        <f>E13</f>
        <v>0</v>
      </c>
      <c r="F12" s="24"/>
      <c r="G12" s="24"/>
      <c r="H12" s="24"/>
    </row>
    <row r="13" spans="1:8" ht="21" customHeight="1">
      <c r="A13" s="40" t="s">
        <v>84</v>
      </c>
      <c r="B13" s="78" t="s">
        <v>85</v>
      </c>
      <c r="C13" s="24">
        <f t="shared" si="0"/>
        <v>520.6</v>
      </c>
      <c r="D13" s="24">
        <f>D14+D15</f>
        <v>520.6</v>
      </c>
      <c r="E13" s="24">
        <f>E14+E15</f>
        <v>0</v>
      </c>
      <c r="F13" s="24"/>
      <c r="G13" s="24"/>
      <c r="H13" s="24"/>
    </row>
    <row r="14" spans="1:8" ht="21" customHeight="1">
      <c r="A14" s="40" t="s">
        <v>86</v>
      </c>
      <c r="B14" s="28" t="s">
        <v>87</v>
      </c>
      <c r="C14" s="24">
        <f t="shared" si="0"/>
        <v>347.1</v>
      </c>
      <c r="D14" s="24">
        <v>347.1</v>
      </c>
      <c r="E14" s="24"/>
      <c r="F14" s="24"/>
      <c r="G14" s="24"/>
      <c r="H14" s="24"/>
    </row>
    <row r="15" spans="1:8" ht="21" customHeight="1">
      <c r="A15" s="40" t="s">
        <v>88</v>
      </c>
      <c r="B15" s="28" t="s">
        <v>89</v>
      </c>
      <c r="C15" s="24">
        <f t="shared" si="0"/>
        <v>173.5</v>
      </c>
      <c r="D15" s="24">
        <v>173.5</v>
      </c>
      <c r="E15" s="24"/>
      <c r="F15" s="24"/>
      <c r="G15" s="24"/>
      <c r="H15" s="24"/>
    </row>
    <row r="16" spans="1:8" ht="21" customHeight="1">
      <c r="A16" s="40" t="s">
        <v>90</v>
      </c>
      <c r="B16" s="28" t="s">
        <v>91</v>
      </c>
      <c r="C16" s="24">
        <f t="shared" si="0"/>
        <v>271.2</v>
      </c>
      <c r="D16" s="24">
        <f>D17</f>
        <v>271.2</v>
      </c>
      <c r="E16" s="24">
        <f>E17</f>
        <v>0</v>
      </c>
      <c r="F16" s="24"/>
      <c r="G16" s="24"/>
      <c r="H16" s="24"/>
    </row>
    <row r="17" spans="1:8" ht="21" customHeight="1">
      <c r="A17" s="40" t="s">
        <v>92</v>
      </c>
      <c r="B17" s="28" t="s">
        <v>93</v>
      </c>
      <c r="C17" s="24">
        <f t="shared" si="0"/>
        <v>271.2</v>
      </c>
      <c r="D17" s="24">
        <f>D18+D19</f>
        <v>271.2</v>
      </c>
      <c r="E17" s="24">
        <f>E18+E19</f>
        <v>0</v>
      </c>
      <c r="F17" s="24"/>
      <c r="G17" s="24"/>
      <c r="H17" s="24"/>
    </row>
    <row r="18" spans="1:8" ht="21" customHeight="1">
      <c r="A18" s="40" t="s">
        <v>94</v>
      </c>
      <c r="B18" s="28" t="s">
        <v>95</v>
      </c>
      <c r="C18" s="24">
        <f t="shared" si="0"/>
        <v>227.8</v>
      </c>
      <c r="D18" s="24">
        <v>227.8</v>
      </c>
      <c r="E18" s="24"/>
      <c r="F18" s="24"/>
      <c r="G18" s="24"/>
      <c r="H18" s="24"/>
    </row>
    <row r="19" spans="1:8" ht="21" customHeight="1">
      <c r="A19" s="40" t="s">
        <v>96</v>
      </c>
      <c r="B19" s="28" t="s">
        <v>97</v>
      </c>
      <c r="C19" s="24">
        <f t="shared" si="0"/>
        <v>43.4</v>
      </c>
      <c r="D19" s="24">
        <v>43.4</v>
      </c>
      <c r="E19" s="24"/>
      <c r="F19" s="24"/>
      <c r="G19" s="24"/>
      <c r="H19" s="24"/>
    </row>
    <row r="20" spans="1:8" ht="21" customHeight="1">
      <c r="A20" s="79"/>
      <c r="B20" s="28"/>
      <c r="C20" s="24"/>
      <c r="D20" s="24"/>
      <c r="E20" s="24"/>
      <c r="F20" s="24"/>
      <c r="G20" s="24"/>
      <c r="H20" s="24"/>
    </row>
    <row r="21" spans="1:8" ht="21" customHeight="1">
      <c r="A21" s="79"/>
      <c r="B21" s="28"/>
      <c r="C21" s="24"/>
      <c r="D21" s="24"/>
      <c r="E21" s="24"/>
      <c r="F21" s="24"/>
      <c r="G21" s="24"/>
      <c r="H21" s="24"/>
    </row>
    <row r="22" spans="1:8" ht="21" customHeight="1">
      <c r="A22" s="79"/>
      <c r="B22" s="22"/>
      <c r="C22" s="24"/>
      <c r="D22" s="24"/>
      <c r="E22" s="24"/>
      <c r="F22" s="24"/>
      <c r="G22" s="24"/>
      <c r="H22" s="24"/>
    </row>
    <row r="23" spans="1:8" ht="21" customHeight="1">
      <c r="A23" s="79"/>
      <c r="B23" s="40"/>
      <c r="C23" s="24"/>
      <c r="D23" s="24"/>
      <c r="E23" s="24"/>
      <c r="F23" s="24"/>
      <c r="G23" s="24"/>
      <c r="H23" s="24"/>
    </row>
    <row r="24" spans="1:8" ht="21" customHeight="1">
      <c r="A24" s="40"/>
      <c r="B24" s="79" t="s">
        <v>98</v>
      </c>
      <c r="C24" s="24">
        <f>C7+C12+C16</f>
        <v>7984.6</v>
      </c>
      <c r="D24" s="24">
        <f>D7+D12+D16</f>
        <v>7517.900000000001</v>
      </c>
      <c r="E24" s="24">
        <f>E7+E12+E16</f>
        <v>466.7</v>
      </c>
      <c r="F24" s="24"/>
      <c r="G24" s="24"/>
      <c r="H24" s="24"/>
    </row>
    <row r="25" ht="27.75" customHeight="1">
      <c r="A25" s="45" t="s">
        <v>99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D13" sqref="D13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100</v>
      </c>
    </row>
    <row r="2" spans="1:250" ht="42" customHeight="1">
      <c r="A2" s="17" t="s">
        <v>101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8" t="s">
        <v>102</v>
      </c>
      <c r="B6" s="24">
        <f>SUM(B7:B9)</f>
        <v>7884.6</v>
      </c>
      <c r="C6" s="51" t="s">
        <v>8</v>
      </c>
      <c r="D6" s="24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8" t="s">
        <v>103</v>
      </c>
      <c r="B7" s="24">
        <v>7884.6</v>
      </c>
      <c r="C7" s="51" t="s">
        <v>10</v>
      </c>
      <c r="D7" s="24">
        <v>7092.8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8" t="s">
        <v>104</v>
      </c>
      <c r="B8" s="24"/>
      <c r="C8" s="51" t="s">
        <v>12</v>
      </c>
      <c r="D8" s="2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8" t="s">
        <v>105</v>
      </c>
      <c r="B9" s="24"/>
      <c r="C9" s="51" t="s">
        <v>14</v>
      </c>
      <c r="D9" s="24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8" t="s">
        <v>106</v>
      </c>
      <c r="B10" s="24"/>
      <c r="C10" s="51" t="s">
        <v>16</v>
      </c>
      <c r="D10" s="2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8" t="s">
        <v>103</v>
      </c>
      <c r="B11" s="24"/>
      <c r="C11" s="52" t="s">
        <v>18</v>
      </c>
      <c r="D11" s="24">
        <v>520.6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8" t="s">
        <v>104</v>
      </c>
      <c r="B12" s="24"/>
      <c r="C12" s="51" t="s">
        <v>20</v>
      </c>
      <c r="D12" s="24">
        <v>271.2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8" t="s">
        <v>105</v>
      </c>
      <c r="B13" s="53"/>
      <c r="C13" s="51" t="s">
        <v>22</v>
      </c>
      <c r="D13" s="2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2"/>
      <c r="B14" s="53"/>
      <c r="C14" s="51" t="s">
        <v>24</v>
      </c>
      <c r="D14" s="24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4"/>
      <c r="B15" s="53"/>
      <c r="C15" s="51" t="s">
        <v>25</v>
      </c>
      <c r="D15" s="24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8"/>
      <c r="B16" s="53"/>
      <c r="C16" s="51" t="s">
        <v>26</v>
      </c>
      <c r="D16" s="2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8"/>
      <c r="B17" s="53"/>
      <c r="C17" s="51" t="s">
        <v>27</v>
      </c>
      <c r="D17" s="2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8"/>
      <c r="B18" s="24"/>
      <c r="C18" s="51" t="s">
        <v>28</v>
      </c>
      <c r="D18" s="2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8"/>
      <c r="B19" s="24"/>
      <c r="C19" s="51" t="s">
        <v>29</v>
      </c>
      <c r="D19" s="24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8"/>
      <c r="B20" s="24"/>
      <c r="C20" s="51" t="s">
        <v>30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8"/>
      <c r="B21" s="24"/>
      <c r="C21" s="51" t="s">
        <v>31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8"/>
      <c r="B22" s="24"/>
      <c r="C22" s="56" t="s">
        <v>32</v>
      </c>
      <c r="D22" s="2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8"/>
      <c r="B23" s="24"/>
      <c r="C23" s="56" t="s">
        <v>33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8"/>
      <c r="B24" s="24"/>
      <c r="C24" s="56" t="s">
        <v>34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8"/>
      <c r="B25" s="24"/>
      <c r="C25" s="56" t="s">
        <v>35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8"/>
      <c r="B26" s="24"/>
      <c r="C26" s="56" t="s">
        <v>36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8"/>
      <c r="B27" s="24"/>
      <c r="C27" s="56" t="s">
        <v>37</v>
      </c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8"/>
      <c r="B28" s="24"/>
      <c r="C28" s="28"/>
      <c r="D28" s="24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60"/>
      <c r="B29" s="24"/>
      <c r="C29" s="28" t="s">
        <v>107</v>
      </c>
      <c r="D29" s="24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24"/>
      <c r="C30" s="24"/>
      <c r="D30" s="2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30" customHeight="1">
      <c r="A31" s="42" t="s">
        <v>42</v>
      </c>
      <c r="B31" s="24">
        <f>B6+B10</f>
        <v>7884.6</v>
      </c>
      <c r="C31" s="42" t="s">
        <v>43</v>
      </c>
      <c r="D31" s="24">
        <f>SUM(D6:D29)</f>
        <v>7884.6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</row>
    <row r="32" spans="1:250" ht="27" customHeight="1">
      <c r="A32" s="29"/>
      <c r="B32" s="61"/>
      <c r="C32" s="62"/>
      <c r="D32" s="63"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.75" customHeight="1">
      <c r="A33" s="64"/>
      <c r="B33" s="65"/>
      <c r="C33" s="64"/>
      <c r="D33" s="65"/>
      <c r="E33" s="6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workbookViewId="0" topLeftCell="A1">
      <selection activeCell="G9" sqref="G9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108</v>
      </c>
      <c r="B1" s="16"/>
      <c r="C1" s="16"/>
    </row>
    <row r="2" spans="1:7" s="12" customFormat="1" ht="34.5" customHeight="1">
      <c r="A2" s="17" t="s">
        <v>109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66</v>
      </c>
      <c r="B4" s="18" t="s">
        <v>67</v>
      </c>
      <c r="C4" s="18" t="s">
        <v>49</v>
      </c>
      <c r="D4" s="19" t="s">
        <v>69</v>
      </c>
      <c r="E4" s="19"/>
      <c r="F4" s="19"/>
      <c r="G4" s="42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110</v>
      </c>
      <c r="E5" s="18" t="s">
        <v>111</v>
      </c>
      <c r="F5" s="18" t="s">
        <v>112</v>
      </c>
      <c r="G5" s="4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0" t="s">
        <v>113</v>
      </c>
      <c r="B6" s="41" t="s">
        <v>74</v>
      </c>
      <c r="C6" s="24">
        <f>D6+G6</f>
        <v>7092.8</v>
      </c>
      <c r="D6" s="24">
        <f>E6+F6</f>
        <v>6726.1</v>
      </c>
      <c r="E6" s="24">
        <f>E7</f>
        <v>5537.1</v>
      </c>
      <c r="F6" s="24">
        <f>F7</f>
        <v>1189</v>
      </c>
      <c r="G6" s="24">
        <f>G7</f>
        <v>366.7</v>
      </c>
    </row>
    <row r="7" spans="1:7" ht="34.5" customHeight="1">
      <c r="A7" s="40" t="s">
        <v>114</v>
      </c>
      <c r="B7" s="41" t="s">
        <v>115</v>
      </c>
      <c r="C7" s="24">
        <f aca="true" t="shared" si="0" ref="C7:C17">D7+G7</f>
        <v>7092.8</v>
      </c>
      <c r="D7" s="24">
        <f aca="true" t="shared" si="1" ref="D7:D17">E7+F7</f>
        <v>6726.1</v>
      </c>
      <c r="E7" s="24">
        <f>E8+E9</f>
        <v>5537.1</v>
      </c>
      <c r="F7" s="24">
        <f>F8+F9</f>
        <v>1189</v>
      </c>
      <c r="G7" s="24">
        <f>G8+G9</f>
        <v>366.7</v>
      </c>
    </row>
    <row r="8" spans="1:7" ht="34.5" customHeight="1">
      <c r="A8" s="40" t="s">
        <v>116</v>
      </c>
      <c r="B8" s="41" t="s">
        <v>117</v>
      </c>
      <c r="C8" s="24">
        <f t="shared" si="0"/>
        <v>6726.1</v>
      </c>
      <c r="D8" s="24">
        <f t="shared" si="1"/>
        <v>6726.1</v>
      </c>
      <c r="E8" s="24">
        <v>5537.1</v>
      </c>
      <c r="F8" s="24">
        <v>1189</v>
      </c>
      <c r="G8" s="43"/>
    </row>
    <row r="9" spans="1:7" ht="34.5" customHeight="1">
      <c r="A9" s="40" t="s">
        <v>118</v>
      </c>
      <c r="B9" s="41" t="s">
        <v>119</v>
      </c>
      <c r="C9" s="24">
        <f t="shared" si="0"/>
        <v>366.7</v>
      </c>
      <c r="D9" s="24">
        <f t="shared" si="1"/>
        <v>0</v>
      </c>
      <c r="E9" s="24"/>
      <c r="F9" s="24"/>
      <c r="G9" s="24">
        <v>366.7</v>
      </c>
    </row>
    <row r="10" spans="1:7" ht="34.5" customHeight="1">
      <c r="A10" s="40" t="s">
        <v>82</v>
      </c>
      <c r="B10" s="41" t="s">
        <v>83</v>
      </c>
      <c r="C10" s="24">
        <f t="shared" si="0"/>
        <v>520.6</v>
      </c>
      <c r="D10" s="24">
        <f t="shared" si="1"/>
        <v>520.6</v>
      </c>
      <c r="E10" s="24">
        <f>E11</f>
        <v>520.6</v>
      </c>
      <c r="F10" s="24">
        <f>F11</f>
        <v>0</v>
      </c>
      <c r="G10" s="24">
        <f>G11</f>
        <v>0</v>
      </c>
    </row>
    <row r="11" spans="1:7" ht="34.5" customHeight="1">
      <c r="A11" s="40" t="s">
        <v>120</v>
      </c>
      <c r="B11" s="41" t="s">
        <v>85</v>
      </c>
      <c r="C11" s="24">
        <f t="shared" si="0"/>
        <v>520.6</v>
      </c>
      <c r="D11" s="24">
        <f t="shared" si="1"/>
        <v>520.6</v>
      </c>
      <c r="E11" s="24">
        <f>E12+E13</f>
        <v>520.6</v>
      </c>
      <c r="F11" s="24">
        <f>F12+F13</f>
        <v>0</v>
      </c>
      <c r="G11" s="24">
        <f>G12+G13</f>
        <v>0</v>
      </c>
    </row>
    <row r="12" spans="1:7" ht="34.5" customHeight="1">
      <c r="A12" s="40" t="s">
        <v>121</v>
      </c>
      <c r="B12" s="41" t="s">
        <v>87</v>
      </c>
      <c r="C12" s="24">
        <f t="shared" si="0"/>
        <v>347.1</v>
      </c>
      <c r="D12" s="24">
        <f t="shared" si="1"/>
        <v>347.1</v>
      </c>
      <c r="E12" s="24">
        <v>347.1</v>
      </c>
      <c r="F12" s="24"/>
      <c r="G12" s="43"/>
    </row>
    <row r="13" spans="1:7" ht="34.5" customHeight="1">
      <c r="A13" s="40" t="s">
        <v>122</v>
      </c>
      <c r="B13" s="41" t="s">
        <v>89</v>
      </c>
      <c r="C13" s="24">
        <f t="shared" si="0"/>
        <v>173.5</v>
      </c>
      <c r="D13" s="24">
        <f t="shared" si="1"/>
        <v>173.5</v>
      </c>
      <c r="E13" s="24">
        <v>173.5</v>
      </c>
      <c r="F13" s="24"/>
      <c r="G13" s="43"/>
    </row>
    <row r="14" spans="1:7" ht="34.5" customHeight="1">
      <c r="A14" s="40" t="s">
        <v>90</v>
      </c>
      <c r="B14" s="41" t="s">
        <v>91</v>
      </c>
      <c r="C14" s="24">
        <f t="shared" si="0"/>
        <v>271.2</v>
      </c>
      <c r="D14" s="24">
        <f t="shared" si="1"/>
        <v>271.2</v>
      </c>
      <c r="E14" s="24">
        <f>E15</f>
        <v>271.2</v>
      </c>
      <c r="F14" s="24">
        <f>F15</f>
        <v>0</v>
      </c>
      <c r="G14" s="24">
        <f>G15</f>
        <v>0</v>
      </c>
    </row>
    <row r="15" spans="1:7" ht="34.5" customHeight="1">
      <c r="A15" s="40" t="s">
        <v>123</v>
      </c>
      <c r="B15" s="41" t="s">
        <v>93</v>
      </c>
      <c r="C15" s="24">
        <f t="shared" si="0"/>
        <v>271.2</v>
      </c>
      <c r="D15" s="24">
        <f t="shared" si="1"/>
        <v>271.2</v>
      </c>
      <c r="E15" s="24">
        <f>E16+E17</f>
        <v>271.2</v>
      </c>
      <c r="F15" s="24">
        <f>F16+F17</f>
        <v>0</v>
      </c>
      <c r="G15" s="24">
        <f>G16+G17</f>
        <v>0</v>
      </c>
    </row>
    <row r="16" spans="1:7" ht="34.5" customHeight="1">
      <c r="A16" s="40" t="s">
        <v>124</v>
      </c>
      <c r="B16" s="41" t="s">
        <v>95</v>
      </c>
      <c r="C16" s="24">
        <f t="shared" si="0"/>
        <v>227.8</v>
      </c>
      <c r="D16" s="24">
        <f t="shared" si="1"/>
        <v>227.8</v>
      </c>
      <c r="E16" s="24">
        <v>227.8</v>
      </c>
      <c r="F16" s="24"/>
      <c r="G16" s="43"/>
    </row>
    <row r="17" spans="1:7" ht="34.5" customHeight="1">
      <c r="A17" s="40" t="s">
        <v>125</v>
      </c>
      <c r="B17" s="41" t="s">
        <v>97</v>
      </c>
      <c r="C17" s="24">
        <f t="shared" si="0"/>
        <v>43.4</v>
      </c>
      <c r="D17" s="24">
        <f t="shared" si="1"/>
        <v>43.4</v>
      </c>
      <c r="E17" s="24">
        <v>43.4</v>
      </c>
      <c r="F17" s="24"/>
      <c r="G17" s="43"/>
    </row>
    <row r="18" spans="1:7" ht="34.5" customHeight="1">
      <c r="A18" s="27"/>
      <c r="B18" s="27"/>
      <c r="C18" s="27"/>
      <c r="D18" s="24"/>
      <c r="E18" s="24"/>
      <c r="F18" s="24"/>
      <c r="G18" s="43"/>
    </row>
    <row r="19" spans="1:7" ht="34.5" customHeight="1">
      <c r="A19" s="27"/>
      <c r="B19" s="27"/>
      <c r="C19" s="27"/>
      <c r="D19" s="24"/>
      <c r="E19" s="24"/>
      <c r="F19" s="24"/>
      <c r="G19" s="43"/>
    </row>
    <row r="20" spans="1:7" ht="34.5" customHeight="1">
      <c r="A20" s="27" t="s">
        <v>126</v>
      </c>
      <c r="B20" s="27" t="s">
        <v>68</v>
      </c>
      <c r="C20" s="44">
        <f>C6+C10+C14</f>
        <v>7884.6</v>
      </c>
      <c r="D20" s="44">
        <f>D6+D10+D14</f>
        <v>7517.900000000001</v>
      </c>
      <c r="E20" s="44">
        <f>E6+E10+E14</f>
        <v>6328.900000000001</v>
      </c>
      <c r="F20" s="44">
        <f>F6+F10+F14</f>
        <v>1189</v>
      </c>
      <c r="G20" s="44">
        <f>G6+G10+G14</f>
        <v>366.7</v>
      </c>
    </row>
    <row r="21" spans="1:7" ht="27.75" customHeight="1">
      <c r="A21" s="45" t="s">
        <v>99</v>
      </c>
      <c r="B21" s="45"/>
      <c r="C21" s="45"/>
      <c r="D21" s="46"/>
      <c r="E21" s="46"/>
      <c r="F21" s="46"/>
      <c r="G21" s="46"/>
    </row>
  </sheetData>
  <sheetProtection/>
  <mergeCells count="4">
    <mergeCell ref="A4:A5"/>
    <mergeCell ref="B4:B5"/>
    <mergeCell ref="C4:C5"/>
    <mergeCell ref="G4:G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tabSelected="1" view="pageBreakPreview" zoomScale="85" zoomScaleNormal="115" zoomScaleSheetLayoutView="85" workbookViewId="0" topLeftCell="A19">
      <selection activeCell="C32" sqref="C32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127</v>
      </c>
      <c r="B1" s="16"/>
    </row>
    <row r="2" spans="1:243" ht="39.75" customHeight="1">
      <c r="A2" s="17" t="s">
        <v>128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129</v>
      </c>
      <c r="B4" s="18"/>
      <c r="C4" s="19" t="s">
        <v>130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66</v>
      </c>
      <c r="B5" s="18" t="s">
        <v>67</v>
      </c>
      <c r="C5" s="18" t="s">
        <v>110</v>
      </c>
      <c r="D5" s="18" t="s">
        <v>111</v>
      </c>
      <c r="E5" s="18" t="s">
        <v>112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>
        <v>301</v>
      </c>
      <c r="B6" s="22" t="s">
        <v>131</v>
      </c>
      <c r="C6" s="24">
        <f aca="true" t="shared" si="0" ref="C6:C19">D6+E6</f>
        <v>6287.099999999999</v>
      </c>
      <c r="D6" s="24">
        <f>SUM(D7:D16)</f>
        <v>6287.099999999999</v>
      </c>
      <c r="E6" s="24">
        <f>SUM(E7:E16)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40" t="s">
        <v>132</v>
      </c>
      <c r="B7" s="22" t="s">
        <v>133</v>
      </c>
      <c r="C7" s="24">
        <f t="shared" si="0"/>
        <v>1067.6</v>
      </c>
      <c r="D7" s="24">
        <v>1067.6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40" t="s">
        <v>134</v>
      </c>
      <c r="B8" s="22" t="s">
        <v>135</v>
      </c>
      <c r="C8" s="24">
        <f t="shared" si="0"/>
        <v>1607.1</v>
      </c>
      <c r="D8" s="24">
        <v>1607.1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40" t="s">
        <v>136</v>
      </c>
      <c r="B9" s="22" t="s">
        <v>137</v>
      </c>
      <c r="C9" s="24">
        <f t="shared" si="0"/>
        <v>80</v>
      </c>
      <c r="D9" s="24">
        <v>80</v>
      </c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40" t="s">
        <v>138</v>
      </c>
      <c r="B10" s="41" t="s">
        <v>139</v>
      </c>
      <c r="C10" s="24">
        <f t="shared" si="0"/>
        <v>347.1</v>
      </c>
      <c r="D10" s="24">
        <v>347.1</v>
      </c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40" t="s">
        <v>140</v>
      </c>
      <c r="B11" s="41" t="s">
        <v>141</v>
      </c>
      <c r="C11" s="24">
        <f t="shared" si="0"/>
        <v>173.5</v>
      </c>
      <c r="D11" s="24">
        <v>173.5</v>
      </c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40" t="s">
        <v>142</v>
      </c>
      <c r="B12" s="41" t="s">
        <v>143</v>
      </c>
      <c r="C12" s="24">
        <f t="shared" si="0"/>
        <v>227.8</v>
      </c>
      <c r="D12" s="24">
        <v>227.8</v>
      </c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40" t="s">
        <v>144</v>
      </c>
      <c r="B13" s="41" t="s">
        <v>145</v>
      </c>
      <c r="C13" s="24">
        <f t="shared" si="0"/>
        <v>43.4</v>
      </c>
      <c r="D13" s="24">
        <v>43.4</v>
      </c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40" t="s">
        <v>146</v>
      </c>
      <c r="B14" s="41" t="s">
        <v>147</v>
      </c>
      <c r="C14" s="24">
        <f t="shared" si="0"/>
        <v>6.5</v>
      </c>
      <c r="D14" s="24">
        <v>6.5</v>
      </c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40" t="s">
        <v>148</v>
      </c>
      <c r="B15" s="41" t="s">
        <v>149</v>
      </c>
      <c r="C15" s="24">
        <f t="shared" si="0"/>
        <v>1732.4</v>
      </c>
      <c r="D15" s="24">
        <v>1732.4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40" t="s">
        <v>150</v>
      </c>
      <c r="B16" s="41" t="s">
        <v>151</v>
      </c>
      <c r="C16" s="24">
        <f t="shared" si="0"/>
        <v>1001.7</v>
      </c>
      <c r="D16" s="24">
        <v>1001.7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40" t="s">
        <v>152</v>
      </c>
      <c r="B17" s="41" t="s">
        <v>153</v>
      </c>
      <c r="C17" s="24">
        <f t="shared" si="0"/>
        <v>1174.0000000000002</v>
      </c>
      <c r="D17" s="24">
        <f>SUM(D18:D38)</f>
        <v>0</v>
      </c>
      <c r="E17" s="24">
        <f>SUM(E18:E38)</f>
        <v>1174.0000000000002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40" t="s">
        <v>154</v>
      </c>
      <c r="B18" s="41" t="s">
        <v>155</v>
      </c>
      <c r="C18" s="24">
        <f t="shared" si="0"/>
        <v>15</v>
      </c>
      <c r="D18" s="24"/>
      <c r="E18" s="24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40" t="s">
        <v>156</v>
      </c>
      <c r="B19" s="41" t="s">
        <v>157</v>
      </c>
      <c r="C19" s="24">
        <f t="shared" si="0"/>
        <v>16</v>
      </c>
      <c r="D19" s="24"/>
      <c r="E19" s="24">
        <v>16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40" t="s">
        <v>158</v>
      </c>
      <c r="B20" s="41" t="s">
        <v>159</v>
      </c>
      <c r="C20" s="24">
        <f aca="true" t="shared" si="1" ref="C20:C32">D20+E20</f>
        <v>1</v>
      </c>
      <c r="D20" s="24"/>
      <c r="E20" s="2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40" t="s">
        <v>160</v>
      </c>
      <c r="B21" s="41" t="s">
        <v>161</v>
      </c>
      <c r="C21" s="24">
        <f t="shared" si="1"/>
        <v>0.1</v>
      </c>
      <c r="D21" s="24"/>
      <c r="E21" s="24">
        <v>0.1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40" t="s">
        <v>162</v>
      </c>
      <c r="B22" s="41" t="s">
        <v>163</v>
      </c>
      <c r="C22" s="24">
        <f t="shared" si="1"/>
        <v>5</v>
      </c>
      <c r="D22" s="24"/>
      <c r="E22" s="24">
        <v>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40" t="s">
        <v>164</v>
      </c>
      <c r="B23" s="41" t="s">
        <v>165</v>
      </c>
      <c r="C23" s="24">
        <f t="shared" si="1"/>
        <v>62</v>
      </c>
      <c r="D23" s="24"/>
      <c r="E23" s="24">
        <v>62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40" t="s">
        <v>166</v>
      </c>
      <c r="B24" s="41" t="s">
        <v>167</v>
      </c>
      <c r="C24" s="24">
        <f t="shared" si="1"/>
        <v>10</v>
      </c>
      <c r="D24" s="24"/>
      <c r="E24" s="24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40" t="s">
        <v>168</v>
      </c>
      <c r="B25" s="41" t="s">
        <v>169</v>
      </c>
      <c r="C25" s="24">
        <f t="shared" si="1"/>
        <v>41.1</v>
      </c>
      <c r="D25" s="24"/>
      <c r="E25" s="24">
        <v>41.1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40" t="s">
        <v>170</v>
      </c>
      <c r="B26" s="41" t="s">
        <v>171</v>
      </c>
      <c r="C26" s="24">
        <f t="shared" si="1"/>
        <v>418</v>
      </c>
      <c r="D26" s="24"/>
      <c r="E26" s="24">
        <v>418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40" t="s">
        <v>172</v>
      </c>
      <c r="B27" s="41" t="s">
        <v>173</v>
      </c>
      <c r="C27" s="24">
        <f t="shared" si="1"/>
        <v>1.8</v>
      </c>
      <c r="D27" s="24"/>
      <c r="E27" s="24">
        <v>1.8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40" t="s">
        <v>174</v>
      </c>
      <c r="B28" s="41" t="s">
        <v>175</v>
      </c>
      <c r="C28" s="24">
        <f t="shared" si="1"/>
        <v>27</v>
      </c>
      <c r="D28" s="24"/>
      <c r="E28" s="24">
        <v>27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40" t="s">
        <v>176</v>
      </c>
      <c r="B29" s="41" t="s">
        <v>177</v>
      </c>
      <c r="C29" s="24">
        <f t="shared" si="1"/>
        <v>226.2</v>
      </c>
      <c r="D29" s="24"/>
      <c r="E29" s="24">
        <v>226.2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40" t="s">
        <v>178</v>
      </c>
      <c r="B30" s="41" t="s">
        <v>179</v>
      </c>
      <c r="C30" s="24">
        <f t="shared" si="1"/>
        <v>0.5</v>
      </c>
      <c r="D30" s="24"/>
      <c r="E30" s="24">
        <v>0.5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40" t="s">
        <v>180</v>
      </c>
      <c r="B31" s="41" t="s">
        <v>181</v>
      </c>
      <c r="C31" s="24">
        <f t="shared" si="1"/>
        <v>0.2</v>
      </c>
      <c r="D31" s="24"/>
      <c r="E31" s="24">
        <v>0.2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40" t="s">
        <v>182</v>
      </c>
      <c r="B32" s="41" t="s">
        <v>183</v>
      </c>
      <c r="C32" s="24">
        <f t="shared" si="1"/>
        <v>1.5</v>
      </c>
      <c r="D32" s="24"/>
      <c r="E32" s="24">
        <v>1.5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40" t="s">
        <v>184</v>
      </c>
      <c r="B33" s="41" t="s">
        <v>185</v>
      </c>
      <c r="C33" s="24">
        <f aca="true" t="shared" si="2" ref="C33:C44">D33+E33</f>
        <v>6</v>
      </c>
      <c r="D33" s="24"/>
      <c r="E33" s="24">
        <v>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40" t="s">
        <v>186</v>
      </c>
      <c r="B34" s="41" t="s">
        <v>187</v>
      </c>
      <c r="C34" s="24">
        <f t="shared" si="2"/>
        <v>45</v>
      </c>
      <c r="D34" s="24"/>
      <c r="E34" s="24">
        <v>45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40" t="s">
        <v>188</v>
      </c>
      <c r="B35" s="41" t="s">
        <v>189</v>
      </c>
      <c r="C35" s="24">
        <f t="shared" si="2"/>
        <v>57</v>
      </c>
      <c r="D35" s="24"/>
      <c r="E35" s="24">
        <v>57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40" t="s">
        <v>190</v>
      </c>
      <c r="B36" s="41" t="s">
        <v>191</v>
      </c>
      <c r="C36" s="24">
        <f t="shared" si="2"/>
        <v>20.2</v>
      </c>
      <c r="D36" s="24"/>
      <c r="E36" s="24">
        <v>20.2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34.5" customHeight="1">
      <c r="A37" s="40" t="s">
        <v>192</v>
      </c>
      <c r="B37" s="41" t="s">
        <v>193</v>
      </c>
      <c r="C37" s="24">
        <f t="shared" si="2"/>
        <v>194</v>
      </c>
      <c r="D37" s="24"/>
      <c r="E37" s="24">
        <v>194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34.5" customHeight="1">
      <c r="A38" s="40" t="s">
        <v>194</v>
      </c>
      <c r="B38" s="41" t="s">
        <v>195</v>
      </c>
      <c r="C38" s="24">
        <f t="shared" si="2"/>
        <v>26.4</v>
      </c>
      <c r="D38" s="24"/>
      <c r="E38" s="24">
        <v>26.4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34.5" customHeight="1">
      <c r="A39" s="40" t="s">
        <v>196</v>
      </c>
      <c r="B39" s="41" t="s">
        <v>197</v>
      </c>
      <c r="C39" s="24">
        <f t="shared" si="2"/>
        <v>41.8</v>
      </c>
      <c r="D39" s="24">
        <f>SUM(D40:D41)</f>
        <v>41.8</v>
      </c>
      <c r="E39" s="24">
        <f>SUM(E40:E41)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34.5" customHeight="1">
      <c r="A40" s="40" t="s">
        <v>198</v>
      </c>
      <c r="B40" s="41" t="s">
        <v>199</v>
      </c>
      <c r="C40" s="24">
        <f t="shared" si="2"/>
        <v>41</v>
      </c>
      <c r="D40" s="24">
        <v>41</v>
      </c>
      <c r="E40" s="2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34.5" customHeight="1">
      <c r="A41" s="40" t="s">
        <v>200</v>
      </c>
      <c r="B41" s="41" t="s">
        <v>201</v>
      </c>
      <c r="C41" s="24">
        <f t="shared" si="2"/>
        <v>0.8</v>
      </c>
      <c r="D41" s="24">
        <v>0.8</v>
      </c>
      <c r="E41" s="2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34.5" customHeight="1">
      <c r="A42" s="28">
        <v>310</v>
      </c>
      <c r="B42" s="22" t="s">
        <v>202</v>
      </c>
      <c r="C42" s="24">
        <f t="shared" si="2"/>
        <v>15</v>
      </c>
      <c r="D42" s="24">
        <f>D43+D44</f>
        <v>0</v>
      </c>
      <c r="E42" s="24">
        <f>E43+E44</f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34.5" customHeight="1">
      <c r="A43" s="40" t="s">
        <v>203</v>
      </c>
      <c r="B43" s="22" t="s">
        <v>204</v>
      </c>
      <c r="C43" s="24">
        <f t="shared" si="2"/>
        <v>4</v>
      </c>
      <c r="D43" s="24"/>
      <c r="E43" s="24">
        <v>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34.5" customHeight="1">
      <c r="A44" s="40" t="s">
        <v>205</v>
      </c>
      <c r="B44" s="22" t="s">
        <v>206</v>
      </c>
      <c r="C44" s="24">
        <f t="shared" si="2"/>
        <v>11</v>
      </c>
      <c r="D44" s="24"/>
      <c r="E44" s="24">
        <v>11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34.5" customHeight="1">
      <c r="A45" s="28"/>
      <c r="B45" s="22"/>
      <c r="C45" s="24"/>
      <c r="D45" s="24"/>
      <c r="E45" s="2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34.5" customHeight="1">
      <c r="A46" s="28"/>
      <c r="B46" s="27" t="s">
        <v>68</v>
      </c>
      <c r="C46" s="24">
        <f>C6+C17+C39+C42</f>
        <v>7517.9</v>
      </c>
      <c r="D46" s="24">
        <f>D6+D17+D39+D42</f>
        <v>6328.9</v>
      </c>
      <c r="E46" s="24">
        <f>E6+E17+E39+E42</f>
        <v>1189.0000000000002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" ht="29.25" customHeight="1">
      <c r="A47" s="29" t="s">
        <v>207</v>
      </c>
      <c r="B47" s="29"/>
    </row>
  </sheetData>
  <sheetProtection/>
  <mergeCells count="1">
    <mergeCell ref="A4:B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8" sqref="F8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208</v>
      </c>
      <c r="B1" s="31"/>
      <c r="C1" s="31"/>
      <c r="D1" s="31"/>
      <c r="E1" s="31"/>
      <c r="F1" s="31"/>
    </row>
    <row r="2" spans="1:6" ht="42" customHeight="1">
      <c r="A2" s="4" t="s">
        <v>209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210</v>
      </c>
      <c r="B5" s="34" t="s">
        <v>211</v>
      </c>
      <c r="C5" s="35" t="s">
        <v>212</v>
      </c>
      <c r="D5" s="35"/>
      <c r="E5" s="35"/>
      <c r="F5" s="35" t="s">
        <v>213</v>
      </c>
      <c r="H5" s="36"/>
      <c r="I5" s="36"/>
    </row>
    <row r="6" spans="1:9" ht="64.5" customHeight="1">
      <c r="A6" s="34"/>
      <c r="B6" s="34"/>
      <c r="C6" s="35" t="s">
        <v>214</v>
      </c>
      <c r="D6" s="34" t="s">
        <v>215</v>
      </c>
      <c r="E6" s="34" t="s">
        <v>216</v>
      </c>
      <c r="F6" s="35"/>
      <c r="H6" s="37"/>
      <c r="I6" s="36"/>
    </row>
    <row r="7" spans="1:9" ht="64.5" customHeight="1">
      <c r="A7" s="35">
        <f>B7+C7+F7</f>
        <v>20.4</v>
      </c>
      <c r="B7" s="35"/>
      <c r="C7" s="35">
        <f>D7+E7</f>
        <v>20.2</v>
      </c>
      <c r="D7" s="35"/>
      <c r="E7" s="35">
        <v>20.2</v>
      </c>
      <c r="F7" s="35">
        <v>0.2</v>
      </c>
      <c r="H7" s="36"/>
      <c r="I7" s="36"/>
    </row>
    <row r="8" spans="1:6" ht="51" customHeight="1">
      <c r="A8" s="38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F9" sqref="F9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217</v>
      </c>
      <c r="B1" s="16"/>
    </row>
    <row r="2" spans="1:5" s="12" customFormat="1" ht="34.5" customHeight="1">
      <c r="A2" s="17" t="s">
        <v>218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219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110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3" customHeight="1">
      <c r="A6" s="22"/>
      <c r="B6" s="22"/>
      <c r="C6" s="23"/>
      <c r="D6" s="24"/>
      <c r="E6" s="24"/>
    </row>
    <row r="7" spans="1:5" ht="33" customHeight="1">
      <c r="A7" s="25"/>
      <c r="B7" s="25"/>
      <c r="C7" s="23"/>
      <c r="D7" s="24"/>
      <c r="E7" s="24"/>
    </row>
    <row r="8" spans="1:5" ht="33" customHeight="1">
      <c r="A8" s="26"/>
      <c r="B8" s="26"/>
      <c r="C8" s="23"/>
      <c r="D8" s="24"/>
      <c r="E8" s="24"/>
    </row>
    <row r="9" spans="1:5" ht="33" customHeight="1">
      <c r="A9" s="27"/>
      <c r="B9" s="27"/>
      <c r="C9" s="23"/>
      <c r="D9" s="24"/>
      <c r="E9" s="24"/>
    </row>
    <row r="10" spans="1:5" ht="33" customHeight="1">
      <c r="A10" s="28"/>
      <c r="B10" s="28"/>
      <c r="C10" s="23"/>
      <c r="D10" s="24"/>
      <c r="E10" s="24"/>
    </row>
    <row r="11" spans="1:5" ht="33" customHeight="1">
      <c r="A11" s="25"/>
      <c r="B11" s="25"/>
      <c r="C11" s="23"/>
      <c r="D11" s="24"/>
      <c r="E11" s="24"/>
    </row>
    <row r="12" spans="1:5" ht="33" customHeight="1">
      <c r="A12" s="26"/>
      <c r="B12" s="26"/>
      <c r="C12" s="23"/>
      <c r="D12" s="24"/>
      <c r="E12" s="24"/>
    </row>
    <row r="13" spans="1:5" ht="33" customHeight="1">
      <c r="A13" s="27"/>
      <c r="B13" s="27"/>
      <c r="C13" s="23"/>
      <c r="D13" s="24"/>
      <c r="E13" s="24"/>
    </row>
    <row r="14" spans="1:5" ht="33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220</v>
      </c>
      <c r="C15" s="23"/>
      <c r="D15" s="24"/>
      <c r="E15" s="24"/>
    </row>
    <row r="16" spans="1:2" ht="27.75" customHeight="1">
      <c r="A16" s="29" t="s">
        <v>99</v>
      </c>
      <c r="B16" s="29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王宇娜</cp:lastModifiedBy>
  <cp:lastPrinted>2022-01-21T11:15:23Z</cp:lastPrinted>
  <dcterms:created xsi:type="dcterms:W3CDTF">2016-02-18T02:32:40Z</dcterms:created>
  <dcterms:modified xsi:type="dcterms:W3CDTF">2022-03-16T09:13:25Z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