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Print_Area" localSheetId="0">Sheet1!$A$1:$R$24</definedName>
  </definedNames>
  <calcPr calcId="144525"/>
</workbook>
</file>

<file path=xl/sharedStrings.xml><?xml version="1.0" encoding="utf-8"?>
<sst xmlns="http://schemas.openxmlformats.org/spreadsheetml/2006/main" count="41" uniqueCount="41">
  <si>
    <t>提前下达市对区2025年转移支付补助表</t>
  </si>
  <si>
    <t>单位：万元</t>
  </si>
  <si>
    <t>项目</t>
  </si>
  <si>
    <t>合计</t>
  </si>
  <si>
    <t>和平区</t>
  </si>
  <si>
    <t>河北区</t>
  </si>
  <si>
    <t>河东区</t>
  </si>
  <si>
    <t>河西区</t>
  </si>
  <si>
    <t>南开区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</si>
  <si>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</si>
  <si>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</si>
  <si>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</si>
  <si>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</si>
  <si>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</si>
  <si>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</si>
  <si>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</si>
  <si>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蓟州区</t>
  </si>
  <si>
    <t>宁河区</t>
  </si>
  <si>
    <t>静海区</t>
  </si>
  <si>
    <t>滨海新区</t>
  </si>
  <si>
    <t>一、补助事项</t>
  </si>
  <si>
    <t>（一）税收返还及固定补助</t>
  </si>
  <si>
    <t>1.返还性补助</t>
  </si>
  <si>
    <t>2.体制性补助</t>
  </si>
  <si>
    <t>（二）经常性结算补助</t>
  </si>
  <si>
    <t>（三）财力性转移支付补助</t>
  </si>
  <si>
    <t>1.均衡性转移支付</t>
  </si>
  <si>
    <t>2.重点生态功能区转移支付</t>
  </si>
  <si>
    <t>3.农业人口市民化奖励资金</t>
  </si>
  <si>
    <t>二、上解事项（一般预算）</t>
  </si>
  <si>
    <t xml:space="preserve">  1.经常性结算上解</t>
  </si>
  <si>
    <t>　2.取消收入平衡机制定额上解</t>
  </si>
  <si>
    <t xml:space="preserve">  3.下划市级大企业定额上解</t>
  </si>
  <si>
    <t xml:space="preserve">  4.滨海新区新建功能区定额上解</t>
  </si>
  <si>
    <t xml:space="preserve">  5.出口退税专项上解</t>
  </si>
  <si>
    <t xml:space="preserve">  6.转移支付负面扣减</t>
  </si>
  <si>
    <t>7.规范公务员津贴补贴上解</t>
  </si>
  <si>
    <t>8.税收手续费上解</t>
  </si>
  <si>
    <t>9.一体化运维</t>
  </si>
  <si>
    <t>10.蓟州北部山区上解</t>
  </si>
  <si>
    <t xml:space="preserve">  11.抗疫特别国债还本（基金预算）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</si>
</sst>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1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15" borderId="4" applyNumberFormat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1" fillId="22" borderId="8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2" fillId="15" borderId="9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5" fillId="33" borderId="9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0" fillId="2" borderId="0" xfId="0" applyFill="true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vertical="center"/>
    </xf>
    <xf numFmtId="176" fontId="3" fillId="0" borderId="1" xfId="0" applyNumberFormat="true" applyFont="true" applyBorder="true" applyAlignment="true">
      <alignment horizontal="right" vertical="center"/>
    </xf>
    <xf numFmtId="0" fontId="4" fillId="0" borderId="1" xfId="0" applyFont="true" applyBorder="true" applyAlignment="true">
      <alignment vertical="center"/>
    </xf>
    <xf numFmtId="176" fontId="4" fillId="0" borderId="1" xfId="0" applyNumberFormat="true" applyFont="true" applyBorder="true" applyAlignment="true">
      <alignment horizontal="right" vertical="center"/>
    </xf>
    <xf numFmtId="0" fontId="5" fillId="0" borderId="1" xfId="0" applyFont="true" applyBorder="true" applyAlignment="true">
      <alignment horizontal="left" vertical="center" indent="1"/>
    </xf>
    <xf numFmtId="176" fontId="5" fillId="0" borderId="1" xfId="0" applyNumberFormat="true" applyFont="true" applyBorder="true" applyAlignment="true">
      <alignment horizontal="right" vertical="center"/>
    </xf>
    <xf numFmtId="0" fontId="4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left" vertical="center"/>
    </xf>
    <xf numFmtId="176" fontId="0" fillId="0" borderId="0" xfId="0" applyNumberFormat="true"/>
    <xf numFmtId="0" fontId="2" fillId="0" borderId="0" xfId="0" applyFont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E:/&#24037;&#20316;/2024-11-15 &#25552;&#21069;&#19979;&#36798;2025&#24180;&#36716;&#31227;&#25903;&#20184;/&#38468;&#34920;&#65288;&#20197;&#27492;&#20026;&#2093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均衡性"/>
      <sheetName val="重点生态功能区"/>
      <sheetName val="农业转移人口市民化"/>
      <sheetName val="抗疫特别国债还本"/>
    </sheetNames>
    <sheetDataSet>
      <sheetData sheetId="0"/>
      <sheetData sheetId="1"/>
      <sheetData sheetId="2">
        <row r="5">
          <cell r="C5">
            <v>6271</v>
          </cell>
        </row>
        <row r="6">
          <cell r="C6">
            <v>1042</v>
          </cell>
        </row>
        <row r="7">
          <cell r="C7">
            <v>59</v>
          </cell>
        </row>
        <row r="8">
          <cell r="C8">
            <v>41</v>
          </cell>
        </row>
        <row r="9">
          <cell r="C9">
            <v>24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view="pageBreakPreview" zoomScaleNormal="100" zoomScaleSheetLayoutView="100" workbookViewId="0">
      <selection activeCell="M37" sqref="M37"/>
    </sheetView>
  </sheetViews>
  <sheetFormatPr defaultColWidth="9" defaultRowHeight="13.5"/>
  <cols>
    <col min="1" max="1" width="29" customWidth="true"/>
    <col min="2" max="2" width="13.25" customWidth="true"/>
    <col min="3" max="18" width="9.875" customWidth="true"/>
  </cols>
  <sheetData>
    <row r="1" ht="50.25" customHeight="true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3" customHeight="true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5" t="s">
        <v>1</v>
      </c>
    </row>
    <row r="3" ht="33" customHeight="true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ht="33" customHeight="true" spans="1:18">
      <c r="A4" s="5" t="s">
        <v>20</v>
      </c>
      <c r="B4" s="6">
        <f>B5+B8+B9</f>
        <v>3109989</v>
      </c>
      <c r="C4" s="6">
        <f>C5+C8+C9</f>
        <v>141731</v>
      </c>
      <c r="D4" s="6">
        <f t="shared" ref="D4:R4" si="0">D5+D8+D9</f>
        <v>134087</v>
      </c>
      <c r="E4" s="6">
        <f t="shared" si="0"/>
        <v>163599</v>
      </c>
      <c r="F4" s="6">
        <f t="shared" si="0"/>
        <v>190202</v>
      </c>
      <c r="G4" s="6">
        <f t="shared" si="0"/>
        <v>155523</v>
      </c>
      <c r="H4" s="6">
        <f t="shared" si="0"/>
        <v>169653</v>
      </c>
      <c r="I4" s="6">
        <f t="shared" si="0"/>
        <v>116782</v>
      </c>
      <c r="J4" s="6">
        <f t="shared" si="0"/>
        <v>131264</v>
      </c>
      <c r="K4" s="6">
        <f t="shared" si="0"/>
        <v>194966</v>
      </c>
      <c r="L4" s="6">
        <f t="shared" si="0"/>
        <v>77431</v>
      </c>
      <c r="M4" s="6">
        <f t="shared" si="0"/>
        <v>224949</v>
      </c>
      <c r="N4" s="6">
        <f t="shared" si="0"/>
        <v>211436</v>
      </c>
      <c r="O4" s="6">
        <f t="shared" si="0"/>
        <v>211605</v>
      </c>
      <c r="P4" s="6">
        <f t="shared" si="0"/>
        <v>125792</v>
      </c>
      <c r="Q4" s="6">
        <f t="shared" si="0"/>
        <v>127840</v>
      </c>
      <c r="R4" s="6">
        <f t="shared" si="0"/>
        <v>733129</v>
      </c>
    </row>
    <row r="5" ht="33" customHeight="true" spans="1:18">
      <c r="A5" s="7" t="s">
        <v>21</v>
      </c>
      <c r="B5" s="8">
        <f t="shared" ref="B5:B8" si="1">SUM(C5:R5)</f>
        <v>1834137</v>
      </c>
      <c r="C5" s="8">
        <f>C6+C7</f>
        <v>115314</v>
      </c>
      <c r="D5" s="8">
        <f t="shared" ref="D5:R5" si="2">D6+D7</f>
        <v>-1789</v>
      </c>
      <c r="E5" s="8">
        <f t="shared" si="2"/>
        <v>54446</v>
      </c>
      <c r="F5" s="8">
        <f t="shared" si="2"/>
        <v>125947</v>
      </c>
      <c r="G5" s="8">
        <f t="shared" si="2"/>
        <v>68104</v>
      </c>
      <c r="H5" s="8">
        <f t="shared" si="2"/>
        <v>51568</v>
      </c>
      <c r="I5" s="8">
        <f t="shared" si="2"/>
        <v>82199</v>
      </c>
      <c r="J5" s="8">
        <f t="shared" si="2"/>
        <v>103001</v>
      </c>
      <c r="K5" s="8">
        <f t="shared" si="2"/>
        <v>156389</v>
      </c>
      <c r="L5" s="8">
        <f t="shared" si="2"/>
        <v>52575</v>
      </c>
      <c r="M5" s="8">
        <f t="shared" si="2"/>
        <v>170164</v>
      </c>
      <c r="N5" s="8">
        <f t="shared" si="2"/>
        <v>87001</v>
      </c>
      <c r="O5" s="8">
        <f t="shared" si="2"/>
        <v>27903</v>
      </c>
      <c r="P5" s="8">
        <f t="shared" si="2"/>
        <v>38139</v>
      </c>
      <c r="Q5" s="8">
        <f t="shared" si="2"/>
        <v>72015</v>
      </c>
      <c r="R5" s="8">
        <f t="shared" si="2"/>
        <v>631161</v>
      </c>
    </row>
    <row r="6" ht="33" customHeight="true" spans="1:18">
      <c r="A6" s="9" t="s">
        <v>22</v>
      </c>
      <c r="B6" s="10">
        <f t="shared" si="1"/>
        <v>1167597</v>
      </c>
      <c r="C6" s="10">
        <v>106680</v>
      </c>
      <c r="D6" s="10">
        <v>-5052</v>
      </c>
      <c r="E6" s="10">
        <v>45790</v>
      </c>
      <c r="F6" s="10">
        <v>119319</v>
      </c>
      <c r="G6" s="10">
        <v>56607</v>
      </c>
      <c r="H6" s="10">
        <v>30832</v>
      </c>
      <c r="I6" s="10">
        <v>70476</v>
      </c>
      <c r="J6" s="10">
        <v>83616</v>
      </c>
      <c r="K6" s="10">
        <v>93658</v>
      </c>
      <c r="L6" s="10">
        <v>46103</v>
      </c>
      <c r="M6" s="10">
        <v>70780</v>
      </c>
      <c r="N6" s="10">
        <v>35020</v>
      </c>
      <c r="O6" s="10">
        <v>22469</v>
      </c>
      <c r="P6" s="10">
        <v>20456</v>
      </c>
      <c r="Q6" s="10">
        <v>34008</v>
      </c>
      <c r="R6" s="10">
        <v>336835</v>
      </c>
    </row>
    <row r="7" ht="33" customHeight="true" spans="1:18">
      <c r="A7" s="9" t="s">
        <v>23</v>
      </c>
      <c r="B7" s="10">
        <f t="shared" si="1"/>
        <v>666540</v>
      </c>
      <c r="C7" s="10">
        <v>8634</v>
      </c>
      <c r="D7" s="10">
        <v>3263</v>
      </c>
      <c r="E7" s="10">
        <v>8656</v>
      </c>
      <c r="F7" s="10">
        <v>6628</v>
      </c>
      <c r="G7" s="10">
        <v>11497</v>
      </c>
      <c r="H7" s="10">
        <v>20736</v>
      </c>
      <c r="I7" s="10">
        <v>11723</v>
      </c>
      <c r="J7" s="10">
        <v>19385</v>
      </c>
      <c r="K7" s="10">
        <v>62731</v>
      </c>
      <c r="L7" s="10">
        <v>6472</v>
      </c>
      <c r="M7" s="10">
        <v>99384</v>
      </c>
      <c r="N7" s="10">
        <v>51981</v>
      </c>
      <c r="O7" s="10">
        <v>5434</v>
      </c>
      <c r="P7" s="10">
        <v>17683</v>
      </c>
      <c r="Q7" s="10">
        <v>38007</v>
      </c>
      <c r="R7" s="10">
        <v>294326</v>
      </c>
    </row>
    <row r="8" ht="33" customHeight="true" spans="1:18">
      <c r="A8" s="11" t="s">
        <v>24</v>
      </c>
      <c r="B8" s="8">
        <f t="shared" si="1"/>
        <v>926275</v>
      </c>
      <c r="C8" s="8">
        <v>25486</v>
      </c>
      <c r="D8" s="8">
        <v>82012</v>
      </c>
      <c r="E8" s="8">
        <v>68523</v>
      </c>
      <c r="F8" s="8">
        <v>62561</v>
      </c>
      <c r="G8" s="8">
        <v>55723</v>
      </c>
      <c r="H8" s="8">
        <v>78174</v>
      </c>
      <c r="I8" s="8">
        <v>30828</v>
      </c>
      <c r="J8" s="8">
        <v>25225</v>
      </c>
      <c r="K8" s="8">
        <v>34635</v>
      </c>
      <c r="L8" s="8">
        <v>22802</v>
      </c>
      <c r="M8" s="8">
        <v>51685</v>
      </c>
      <c r="N8" s="8">
        <v>90586</v>
      </c>
      <c r="O8" s="8">
        <v>103933</v>
      </c>
      <c r="P8" s="8">
        <v>52996</v>
      </c>
      <c r="Q8" s="8">
        <v>54438</v>
      </c>
      <c r="R8" s="8">
        <v>86668</v>
      </c>
    </row>
    <row r="9" ht="33" customHeight="true" spans="1:18">
      <c r="A9" s="11" t="s">
        <v>25</v>
      </c>
      <c r="B9" s="8">
        <f t="shared" ref="B9:R9" si="3">B10+B11+B12</f>
        <v>349577</v>
      </c>
      <c r="C9" s="8">
        <f t="shared" si="3"/>
        <v>931</v>
      </c>
      <c r="D9" s="8">
        <f t="shared" si="3"/>
        <v>53864</v>
      </c>
      <c r="E9" s="8">
        <f t="shared" si="3"/>
        <v>40630</v>
      </c>
      <c r="F9" s="8">
        <f t="shared" si="3"/>
        <v>1694</v>
      </c>
      <c r="G9" s="8">
        <f t="shared" si="3"/>
        <v>31696</v>
      </c>
      <c r="H9" s="8">
        <f t="shared" si="3"/>
        <v>39911</v>
      </c>
      <c r="I9" s="8">
        <f t="shared" si="3"/>
        <v>3755</v>
      </c>
      <c r="J9" s="8">
        <f t="shared" si="3"/>
        <v>3038</v>
      </c>
      <c r="K9" s="8">
        <f t="shared" si="3"/>
        <v>3942</v>
      </c>
      <c r="L9" s="8">
        <f t="shared" si="3"/>
        <v>2054</v>
      </c>
      <c r="M9" s="8">
        <f t="shared" si="3"/>
        <v>3100</v>
      </c>
      <c r="N9" s="8">
        <f t="shared" si="3"/>
        <v>33849</v>
      </c>
      <c r="O9" s="8">
        <f t="shared" si="3"/>
        <v>79769</v>
      </c>
      <c r="P9" s="8">
        <f t="shared" si="3"/>
        <v>34657</v>
      </c>
      <c r="Q9" s="8">
        <f t="shared" si="3"/>
        <v>1387</v>
      </c>
      <c r="R9" s="8">
        <f t="shared" si="3"/>
        <v>15300</v>
      </c>
    </row>
    <row r="10" s="1" customFormat="true" ht="33" customHeight="true" spans="1:18">
      <c r="A10" s="9" t="s">
        <v>26</v>
      </c>
      <c r="B10" s="10">
        <f t="shared" ref="B10:B24" si="4">SUM(C10:R10)</f>
        <v>291020</v>
      </c>
      <c r="C10" s="10">
        <v>0</v>
      </c>
      <c r="D10" s="10">
        <v>51061</v>
      </c>
      <c r="E10" s="10">
        <v>38281</v>
      </c>
      <c r="F10" s="10">
        <v>0</v>
      </c>
      <c r="G10" s="10">
        <v>29688</v>
      </c>
      <c r="H10" s="10">
        <v>37823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30540</v>
      </c>
      <c r="O10" s="10">
        <v>71782</v>
      </c>
      <c r="P10" s="10">
        <v>31845</v>
      </c>
      <c r="Q10" s="10">
        <v>0</v>
      </c>
      <c r="R10" s="10">
        <v>0</v>
      </c>
    </row>
    <row r="11" ht="33" customHeight="true" spans="1:18">
      <c r="A11" s="9" t="s">
        <v>27</v>
      </c>
      <c r="B11" s="10">
        <f t="shared" si="4"/>
        <v>7437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>[1]重点生态功能区!C9</f>
        <v>24</v>
      </c>
      <c r="L11" s="10">
        <v>0</v>
      </c>
      <c r="M11" s="10">
        <v>0</v>
      </c>
      <c r="N11" s="10">
        <f>[1]重点生态功能区!C8</f>
        <v>41</v>
      </c>
      <c r="O11" s="10">
        <f>[1]重点生态功能区!C5</f>
        <v>6271</v>
      </c>
      <c r="P11" s="10">
        <f>[1]重点生态功能区!C6</f>
        <v>1042</v>
      </c>
      <c r="Q11" s="10">
        <v>0</v>
      </c>
      <c r="R11" s="10">
        <f>[1]重点生态功能区!C7</f>
        <v>59</v>
      </c>
    </row>
    <row r="12" ht="33" customHeight="true" spans="1:18">
      <c r="A12" s="9" t="s">
        <v>28</v>
      </c>
      <c r="B12" s="10">
        <f t="shared" si="4"/>
        <v>51120</v>
      </c>
      <c r="C12" s="10">
        <v>931</v>
      </c>
      <c r="D12" s="10">
        <v>2803</v>
      </c>
      <c r="E12" s="10">
        <v>2349</v>
      </c>
      <c r="F12" s="10">
        <v>1694</v>
      </c>
      <c r="G12" s="10">
        <v>2008</v>
      </c>
      <c r="H12" s="10">
        <v>2088</v>
      </c>
      <c r="I12" s="10">
        <v>3755</v>
      </c>
      <c r="J12" s="10">
        <v>3038</v>
      </c>
      <c r="K12" s="10">
        <v>3918</v>
      </c>
      <c r="L12" s="10">
        <v>2054</v>
      </c>
      <c r="M12" s="10">
        <v>3100</v>
      </c>
      <c r="N12" s="10">
        <v>3268</v>
      </c>
      <c r="O12" s="10">
        <v>1716</v>
      </c>
      <c r="P12" s="10">
        <v>1770</v>
      </c>
      <c r="Q12" s="10">
        <v>1387</v>
      </c>
      <c r="R12" s="10">
        <v>15241</v>
      </c>
    </row>
    <row r="13" ht="33" customHeight="true" spans="1:18">
      <c r="A13" s="12" t="s">
        <v>29</v>
      </c>
      <c r="B13" s="6">
        <f>SUM(B14:B23)</f>
        <v>1097279</v>
      </c>
      <c r="C13" s="6">
        <f t="shared" ref="C13:R13" si="5">SUM(C14:C23)</f>
        <v>77667</v>
      </c>
      <c r="D13" s="6">
        <f t="shared" si="5"/>
        <v>39848</v>
      </c>
      <c r="E13" s="6">
        <f t="shared" si="5"/>
        <v>50478</v>
      </c>
      <c r="F13" s="6">
        <f t="shared" si="5"/>
        <v>141898</v>
      </c>
      <c r="G13" s="6">
        <f t="shared" si="5"/>
        <v>85530</v>
      </c>
      <c r="H13" s="6">
        <f t="shared" si="5"/>
        <v>13121</v>
      </c>
      <c r="I13" s="6">
        <f t="shared" si="5"/>
        <v>71644</v>
      </c>
      <c r="J13" s="6">
        <f t="shared" si="5"/>
        <v>35340</v>
      </c>
      <c r="K13" s="6">
        <f t="shared" si="5"/>
        <v>22039</v>
      </c>
      <c r="L13" s="6">
        <f t="shared" si="5"/>
        <v>34191</v>
      </c>
      <c r="M13" s="6">
        <f t="shared" si="5"/>
        <v>31223</v>
      </c>
      <c r="N13" s="6">
        <f t="shared" si="5"/>
        <v>18160</v>
      </c>
      <c r="O13" s="6">
        <f t="shared" si="5"/>
        <v>48818</v>
      </c>
      <c r="P13" s="6">
        <f t="shared" si="5"/>
        <v>15415</v>
      </c>
      <c r="Q13" s="6">
        <f t="shared" si="5"/>
        <v>18476</v>
      </c>
      <c r="R13" s="6">
        <f t="shared" si="5"/>
        <v>393431</v>
      </c>
    </row>
    <row r="14" ht="33" customHeight="true" spans="1:18">
      <c r="A14" s="13" t="s">
        <v>30</v>
      </c>
      <c r="B14" s="10">
        <f t="shared" si="4"/>
        <v>434294</v>
      </c>
      <c r="C14" s="10">
        <v>47820</v>
      </c>
      <c r="D14" s="10">
        <f>17594</f>
        <v>17594</v>
      </c>
      <c r="E14" s="10">
        <v>24583</v>
      </c>
      <c r="F14" s="10">
        <v>68100</v>
      </c>
      <c r="G14" s="10">
        <v>38665</v>
      </c>
      <c r="H14" s="10">
        <v>11691</v>
      </c>
      <c r="I14" s="10">
        <v>28760</v>
      </c>
      <c r="J14" s="10">
        <v>19448</v>
      </c>
      <c r="K14" s="10">
        <v>14616</v>
      </c>
      <c r="L14" s="10">
        <v>18464</v>
      </c>
      <c r="M14" s="10">
        <v>16836</v>
      </c>
      <c r="N14" s="10">
        <v>13679</v>
      </c>
      <c r="O14" s="10">
        <v>17458</v>
      </c>
      <c r="P14" s="10">
        <v>8726</v>
      </c>
      <c r="Q14" s="10">
        <v>13215</v>
      </c>
      <c r="R14" s="10">
        <v>74639</v>
      </c>
    </row>
    <row r="15" ht="33" customHeight="true" spans="1:18">
      <c r="A15" s="13" t="s">
        <v>31</v>
      </c>
      <c r="B15" s="10">
        <f t="shared" si="4"/>
        <v>149165</v>
      </c>
      <c r="C15" s="10">
        <v>12517</v>
      </c>
      <c r="D15" s="10">
        <v>4353</v>
      </c>
      <c r="E15" s="10">
        <v>20985</v>
      </c>
      <c r="F15" s="10">
        <v>42078</v>
      </c>
      <c r="G15" s="10">
        <v>38519</v>
      </c>
      <c r="H15" s="10">
        <v>0</v>
      </c>
      <c r="I15" s="10">
        <v>25481</v>
      </c>
      <c r="J15" s="10">
        <v>733</v>
      </c>
      <c r="K15" s="10">
        <v>0</v>
      </c>
      <c r="L15" s="10">
        <v>4499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</row>
    <row r="16" ht="33" customHeight="true" spans="1:18">
      <c r="A16" s="13" t="s">
        <v>32</v>
      </c>
      <c r="B16" s="10">
        <f t="shared" si="4"/>
        <v>172146</v>
      </c>
      <c r="C16" s="10">
        <v>12140</v>
      </c>
      <c r="D16" s="10">
        <v>14321</v>
      </c>
      <c r="E16" s="10">
        <v>1322</v>
      </c>
      <c r="F16" s="10">
        <v>26934</v>
      </c>
      <c r="G16" s="10">
        <v>3110</v>
      </c>
      <c r="H16" s="10">
        <v>2</v>
      </c>
      <c r="I16" s="10">
        <v>10159</v>
      </c>
      <c r="J16" s="10">
        <v>1802</v>
      </c>
      <c r="K16" s="10">
        <v>37</v>
      </c>
      <c r="L16" s="10">
        <v>320</v>
      </c>
      <c r="M16" s="10">
        <v>758</v>
      </c>
      <c r="N16" s="10">
        <v>1202</v>
      </c>
      <c r="O16" s="10">
        <v>35</v>
      </c>
      <c r="P16" s="10">
        <v>0</v>
      </c>
      <c r="Q16" s="10">
        <v>269</v>
      </c>
      <c r="R16" s="10">
        <v>99735</v>
      </c>
    </row>
    <row r="17" ht="33" customHeight="true" spans="1:18">
      <c r="A17" s="13" t="s">
        <v>33</v>
      </c>
      <c r="B17" s="10">
        <f t="shared" si="4"/>
        <v>53370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53370</v>
      </c>
    </row>
    <row r="18" ht="33" customHeight="true" spans="1:18">
      <c r="A18" s="13" t="s">
        <v>34</v>
      </c>
      <c r="B18" s="10">
        <f t="shared" si="4"/>
        <v>124226</v>
      </c>
      <c r="C18" s="10">
        <v>3160</v>
      </c>
      <c r="D18" s="10">
        <v>2114</v>
      </c>
      <c r="E18" s="10">
        <v>1416</v>
      </c>
      <c r="F18" s="10">
        <v>1881</v>
      </c>
      <c r="G18" s="10">
        <v>1848</v>
      </c>
      <c r="H18" s="10">
        <v>224</v>
      </c>
      <c r="I18" s="10">
        <v>4623</v>
      </c>
      <c r="J18" s="10">
        <v>10040</v>
      </c>
      <c r="K18" s="10">
        <v>5008</v>
      </c>
      <c r="L18" s="10">
        <v>8420</v>
      </c>
      <c r="M18" s="10">
        <v>9120</v>
      </c>
      <c r="N18" s="10">
        <v>1814</v>
      </c>
      <c r="O18" s="10">
        <v>200</v>
      </c>
      <c r="P18" s="10">
        <v>964</v>
      </c>
      <c r="Q18" s="10">
        <v>3239</v>
      </c>
      <c r="R18" s="10">
        <v>70155</v>
      </c>
    </row>
    <row r="19" s="1" customFormat="true" ht="33" customHeight="true" spans="1:18">
      <c r="A19" s="13" t="s">
        <v>35</v>
      </c>
      <c r="B19" s="10">
        <f t="shared" si="4"/>
        <v>86580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5022</v>
      </c>
      <c r="Q19" s="10">
        <v>0</v>
      </c>
      <c r="R19" s="10">
        <v>81558</v>
      </c>
    </row>
    <row r="20" ht="33" customHeight="true" spans="1:18">
      <c r="A20" s="9" t="s">
        <v>36</v>
      </c>
      <c r="B20" s="10">
        <f t="shared" si="4"/>
        <v>993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993</v>
      </c>
    </row>
    <row r="21" ht="33" customHeight="true" spans="1:18">
      <c r="A21" s="9" t="s">
        <v>37</v>
      </c>
      <c r="B21" s="10">
        <f t="shared" si="4"/>
        <v>45574</v>
      </c>
      <c r="C21" s="10">
        <v>1981</v>
      </c>
      <c r="D21" s="10">
        <v>1417</v>
      </c>
      <c r="E21" s="10">
        <v>2123</v>
      </c>
      <c r="F21" s="10">
        <v>2856</v>
      </c>
      <c r="G21" s="10">
        <v>3339</v>
      </c>
      <c r="H21" s="10">
        <v>1155</v>
      </c>
      <c r="I21" s="10">
        <v>2572</v>
      </c>
      <c r="J21" s="10">
        <v>3268</v>
      </c>
      <c r="K21" s="10">
        <v>2329</v>
      </c>
      <c r="L21" s="10">
        <v>2439</v>
      </c>
      <c r="M21" s="10">
        <v>4460</v>
      </c>
      <c r="N21" s="10">
        <v>1416</v>
      </c>
      <c r="O21" s="10">
        <v>1076</v>
      </c>
      <c r="P21" s="10">
        <v>654</v>
      </c>
      <c r="Q21" s="10">
        <v>1704</v>
      </c>
      <c r="R21" s="10">
        <v>12785</v>
      </c>
    </row>
    <row r="22" ht="33" customHeight="true" spans="1:18">
      <c r="A22" s="9" t="s">
        <v>38</v>
      </c>
      <c r="B22" s="10">
        <f t="shared" si="4"/>
        <v>931</v>
      </c>
      <c r="C22" s="10">
        <v>49</v>
      </c>
      <c r="D22" s="10">
        <v>49</v>
      </c>
      <c r="E22" s="10">
        <v>49</v>
      </c>
      <c r="F22" s="10">
        <v>49</v>
      </c>
      <c r="G22" s="10">
        <v>49</v>
      </c>
      <c r="H22" s="10">
        <v>49</v>
      </c>
      <c r="I22" s="10">
        <v>49</v>
      </c>
      <c r="J22" s="10">
        <v>49</v>
      </c>
      <c r="K22" s="10">
        <v>49</v>
      </c>
      <c r="L22" s="10">
        <v>49</v>
      </c>
      <c r="M22" s="10">
        <v>49</v>
      </c>
      <c r="N22" s="10">
        <v>49</v>
      </c>
      <c r="O22" s="10">
        <v>49</v>
      </c>
      <c r="P22" s="10">
        <v>49</v>
      </c>
      <c r="Q22" s="10">
        <v>49</v>
      </c>
      <c r="R22" s="10">
        <v>196</v>
      </c>
    </row>
    <row r="23" ht="33" customHeight="true" spans="1:18">
      <c r="A23" s="9" t="s">
        <v>39</v>
      </c>
      <c r="B23" s="10">
        <f t="shared" si="4"/>
        <v>30000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30000</v>
      </c>
      <c r="P23" s="10">
        <v>0</v>
      </c>
      <c r="Q23" s="10">
        <v>0</v>
      </c>
      <c r="R23" s="10">
        <v>0</v>
      </c>
    </row>
    <row r="24" s="1" customFormat="true" ht="33" customHeight="true" spans="1:18">
      <c r="A24" s="13" t="s">
        <v>40</v>
      </c>
      <c r="B24" s="10">
        <f t="shared" si="4"/>
        <v>204000</v>
      </c>
      <c r="C24" s="10">
        <v>5300</v>
      </c>
      <c r="D24" s="10">
        <v>13700</v>
      </c>
      <c r="E24" s="10">
        <v>11580</v>
      </c>
      <c r="F24" s="10">
        <v>8420</v>
      </c>
      <c r="G24" s="10">
        <v>14560</v>
      </c>
      <c r="H24" s="10">
        <v>8100</v>
      </c>
      <c r="I24" s="10">
        <v>11300</v>
      </c>
      <c r="J24" s="10">
        <v>14040</v>
      </c>
      <c r="K24" s="10">
        <v>11060</v>
      </c>
      <c r="L24" s="10">
        <v>9020</v>
      </c>
      <c r="M24" s="10">
        <v>16220</v>
      </c>
      <c r="N24" s="10">
        <v>15180</v>
      </c>
      <c r="O24" s="10">
        <v>13960</v>
      </c>
      <c r="P24" s="10">
        <v>7920</v>
      </c>
      <c r="Q24" s="10">
        <v>8480</v>
      </c>
      <c r="R24" s="10">
        <v>35160</v>
      </c>
    </row>
    <row r="27" spans="2:18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</sheetData>
  <mergeCells count="1">
    <mergeCell ref="A1:R1"/>
  </mergeCells>
  <pageMargins left="0.118110236220472" right="0.118110236220472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2025-03-11T10:52:00Z</dcterms:created>
  <dcterms:modified xsi:type="dcterms:W3CDTF">2025-03-11T11:16:55Z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