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Area" localSheetId="0">Sheet1!$A$1:$S$27</definedName>
  </definedNames>
  <calcPr calcId="144525"/>
</workbook>
</file>

<file path=xl/sharedStrings.xml><?xml version="1.0" encoding="utf-8"?>
<sst xmlns="http://schemas.openxmlformats.org/spreadsheetml/2006/main" count="45" uniqueCount="45">
  <si>
    <r>
      <t>提前下达市对区</t>
    </r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方正小标宋简体"/>
        <charset val="134"/>
      </rPr>
      <t>年转移支付补助表</t>
    </r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</si>
  <si>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</si>
  <si>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宋体"/>
        <charset val="134"/>
      </rPr>
      <t>项目</t>
    </r>
  </si>
  <si>
    <r>
      <rPr>
        <sz val="11"/>
        <color theme="1"/>
        <rFont val="宋体"/>
        <charset val="134"/>
      </rPr>
      <t>上年合计</t>
    </r>
  </si>
  <si>
    <r>
      <rPr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</si>
  <si>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和平区</t>
    </r>
  </si>
  <si>
    <r>
      <rPr>
        <sz val="11"/>
        <color theme="1"/>
        <rFont val="宋体"/>
        <charset val="134"/>
      </rPr>
      <t>河北区</t>
    </r>
  </si>
  <si>
    <r>
      <rPr>
        <sz val="11"/>
        <color theme="1"/>
        <rFont val="宋体"/>
        <charset val="134"/>
      </rPr>
      <t>河东区</t>
    </r>
  </si>
  <si>
    <r>
      <rPr>
        <sz val="11"/>
        <color theme="1"/>
        <rFont val="宋体"/>
        <charset val="134"/>
      </rPr>
      <t>河西区</t>
    </r>
  </si>
  <si>
    <r>
      <rPr>
        <sz val="11"/>
        <color theme="1"/>
        <rFont val="宋体"/>
        <charset val="134"/>
      </rPr>
      <t>南开区</t>
    </r>
  </si>
  <si>
    <r>
      <rPr>
        <sz val="11"/>
        <color theme="1"/>
        <rFont val="宋体"/>
        <charset val="134"/>
      </rPr>
      <t>红桥区</t>
    </r>
  </si>
  <si>
    <r>
      <rPr>
        <sz val="11"/>
        <color theme="1"/>
        <rFont val="宋体"/>
        <charset val="134"/>
      </rPr>
      <t>东丽区</t>
    </r>
  </si>
  <si>
    <r>
      <rPr>
        <sz val="11"/>
        <color theme="1"/>
        <rFont val="宋体"/>
        <charset val="134"/>
      </rPr>
      <t>西青区</t>
    </r>
  </si>
  <si>
    <r>
      <rPr>
        <sz val="11"/>
        <color theme="1"/>
        <rFont val="宋体"/>
        <charset val="134"/>
      </rPr>
      <t>津南区</t>
    </r>
  </si>
  <si>
    <r>
      <rPr>
        <sz val="11"/>
        <color theme="1"/>
        <rFont val="宋体"/>
        <charset val="134"/>
      </rPr>
      <t>北辰区</t>
    </r>
  </si>
  <si>
    <r>
      <rPr>
        <sz val="11"/>
        <color theme="1"/>
        <rFont val="宋体"/>
        <charset val="134"/>
      </rPr>
      <t>武清区</t>
    </r>
  </si>
  <si>
    <r>
      <rPr>
        <sz val="11"/>
        <color theme="1"/>
        <rFont val="宋体"/>
        <charset val="134"/>
      </rPr>
      <t>宝坻区</t>
    </r>
  </si>
  <si>
    <r>
      <rPr>
        <sz val="11"/>
        <color theme="1"/>
        <rFont val="宋体"/>
        <charset val="134"/>
      </rPr>
      <t>蓟州区</t>
    </r>
  </si>
  <si>
    <r>
      <rPr>
        <sz val="11"/>
        <color theme="1"/>
        <rFont val="宋体"/>
        <charset val="134"/>
      </rPr>
      <t>宁河区</t>
    </r>
  </si>
  <si>
    <r>
      <rPr>
        <sz val="11"/>
        <color theme="1"/>
        <rFont val="宋体"/>
        <charset val="134"/>
      </rPr>
      <t>静海区</t>
    </r>
  </si>
  <si>
    <r>
      <rPr>
        <sz val="11"/>
        <color theme="1"/>
        <rFont val="宋体"/>
        <charset val="134"/>
      </rPr>
      <t>滨海新区</t>
    </r>
  </si>
  <si>
    <r>
      <rPr>
        <b/>
        <sz val="11"/>
        <color rgb="FF000000"/>
        <rFont val="宋体"/>
        <charset val="134"/>
      </rPr>
      <t>一、补助事项</t>
    </r>
  </si>
  <si>
    <r>
      <rPr>
        <b/>
        <sz val="10"/>
        <color rgb="FF000000"/>
        <rFont val="宋体"/>
        <charset val="134"/>
      </rPr>
      <t>（一）税收返还及固定补助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</si>
  <si>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返还性补助</t>
    </r>
  </si>
  <si>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体制性补助</t>
    </r>
  </si>
  <si>
    <r>
      <rPr>
        <b/>
        <sz val="10"/>
        <color rgb="FF000000"/>
        <rFont val="宋体"/>
        <charset val="134"/>
      </rPr>
      <t>（二）经常性结算补助</t>
    </r>
  </si>
  <si>
    <r>
      <rPr>
        <b/>
        <sz val="10"/>
        <color rgb="FF000000"/>
        <rFont val="宋体"/>
        <charset val="134"/>
      </rPr>
      <t>（三）财力性转移支付补助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</si>
  <si>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均衡性转移支付</t>
    </r>
  </si>
  <si>
    <r>
      <rPr>
        <sz val="10"/>
        <color rgb="FF000000"/>
        <rFont val="宋体"/>
        <charset val="134"/>
      </rPr>
      <t>其中：县级基本财力保障（中央）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</si>
  <si>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宋体"/>
        <charset val="134"/>
      </rPr>
      <t>市级财力</t>
    </r>
  </si>
  <si>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重点生态功能区转移支付</t>
    </r>
  </si>
  <si>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农业人口市民化奖励资金</t>
    </r>
  </si>
  <si>
    <r>
      <rPr>
        <b/>
        <sz val="11"/>
        <color rgb="FF000000"/>
        <rFont val="宋体"/>
        <charset val="134"/>
      </rPr>
      <t>二、上解事项</t>
    </r>
  </si>
  <si>
    <r>
      <rPr>
        <b/>
        <sz val="10"/>
        <color rgb="FF000000"/>
        <rFont val="宋体"/>
        <charset val="134"/>
      </rPr>
      <t>（一）经常性结算上解</t>
    </r>
  </si>
  <si>
    <r>
      <rPr>
        <b/>
        <sz val="10"/>
        <color rgb="FF000000"/>
        <rFont val="宋体"/>
        <charset val="134"/>
      </rPr>
      <t>（二）定额上解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</si>
  <si>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取消收入平衡机制定额上解</t>
    </r>
  </si>
  <si>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下划市级大企业定额上解</t>
    </r>
  </si>
  <si>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滨海新区新建功能区定额上解</t>
    </r>
  </si>
  <si>
    <r>
      <rPr>
        <sz val="10"/>
        <color rgb="FF000000"/>
        <rFont val="Times New Roman"/>
        <charset val="134"/>
      </rPr>
      <t>4.</t>
    </r>
    <r>
      <rPr>
        <sz val="10"/>
        <color rgb="FF000000"/>
        <rFont val="宋体"/>
        <charset val="134"/>
      </rPr>
      <t>出口退税专项上解</t>
    </r>
  </si>
  <si>
    <r>
      <rPr>
        <sz val="10"/>
        <color rgb="FF000000"/>
        <rFont val="Times New Roman"/>
        <charset val="134"/>
      </rPr>
      <t>5.</t>
    </r>
    <r>
      <rPr>
        <sz val="10"/>
        <color rgb="FF000000"/>
        <rFont val="宋体"/>
        <charset val="134"/>
      </rPr>
      <t>税收手续费上解</t>
    </r>
  </si>
  <si>
    <r>
      <rPr>
        <sz val="10"/>
        <color rgb="FF000000"/>
        <rFont val="Times New Roman"/>
        <charset val="134"/>
      </rPr>
      <t>6.</t>
    </r>
    <r>
      <rPr>
        <sz val="10"/>
        <color rgb="FF000000"/>
        <rFont val="宋体"/>
        <charset val="134"/>
      </rPr>
      <t>规范公务员津贴补贴上解</t>
    </r>
  </si>
  <si>
    <r>
      <rPr>
        <b/>
        <sz val="10"/>
        <color rgb="FF000000"/>
        <rFont val="宋体"/>
        <charset val="134"/>
      </rPr>
      <t>（三）其他上解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</si>
  <si>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宋体"/>
        <charset val="134"/>
      </rPr>
      <t>转移支付负面扣减</t>
    </r>
  </si>
  <si>
    <r>
      <rPr>
        <sz val="10"/>
        <color rgb="FF000000"/>
        <rFont val="Times New Roman"/>
        <charset val="134"/>
      </rPr>
      <t>2.</t>
    </r>
    <r>
      <rPr>
        <sz val="10"/>
        <color rgb="FF000000"/>
        <rFont val="宋体"/>
        <charset val="134"/>
      </rPr>
      <t>蓟州北部山区上解</t>
    </r>
  </si>
  <si>
    <r>
      <rPr>
        <sz val="10"/>
        <color rgb="FF000000"/>
        <rFont val="Times New Roman"/>
        <charset val="134"/>
      </rPr>
      <t>3.</t>
    </r>
    <r>
      <rPr>
        <sz val="10"/>
        <color rgb="FF000000"/>
        <rFont val="宋体"/>
        <charset val="134"/>
      </rPr>
      <t>一体化运维</t>
    </r>
  </si>
</sst>
</file>

<file path=xl/styles.xml><?xml version="1.0" encoding="utf-8"?>
<styleSheet xmlns="http://schemas.openxmlformats.org/spreadsheetml/2006/main">
  <numFmts count="6">
    <numFmt numFmtId="176" formatCode="#,##0.0_ "/>
    <numFmt numFmtId="177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8"/>
      <color rgb="FF000000"/>
      <name val="方正小标宋简体"/>
      <charset val="134"/>
    </font>
    <font>
      <sz val="18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9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tabSelected="1" view="pageBreakPreview" zoomScaleNormal="100" workbookViewId="0">
      <selection activeCell="A1" sqref="A1:S1"/>
    </sheetView>
  </sheetViews>
  <sheetFormatPr defaultColWidth="9" defaultRowHeight="14.25"/>
  <cols>
    <col min="1" max="1" width="26.5" style="2" customWidth="1"/>
    <col min="2" max="3" width="12.125" style="2" customWidth="1"/>
    <col min="4" max="19" width="9.875" style="2" customWidth="1"/>
    <col min="20" max="16384" width="9" style="2"/>
  </cols>
  <sheetData>
    <row r="1" ht="50.25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30" customHeight="1" spans="1:1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8" t="s">
        <v>1</v>
      </c>
    </row>
    <row r="3" ht="30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ht="30" customHeight="1" spans="1:19">
      <c r="A4" s="7" t="s">
        <v>21</v>
      </c>
      <c r="B4" s="8">
        <v>3109989</v>
      </c>
      <c r="C4" s="8">
        <f>C5+C8+C9</f>
        <v>3125927</v>
      </c>
      <c r="D4" s="8">
        <f>D5+D8+D9</f>
        <v>142651</v>
      </c>
      <c r="E4" s="8">
        <f t="shared" ref="E4:S4" si="0">E5+E8+E9</f>
        <v>134815</v>
      </c>
      <c r="F4" s="8">
        <f t="shared" si="0"/>
        <v>162101</v>
      </c>
      <c r="G4" s="8">
        <f t="shared" si="0"/>
        <v>191554</v>
      </c>
      <c r="H4" s="8">
        <f t="shared" si="0"/>
        <v>154415</v>
      </c>
      <c r="I4" s="8">
        <f t="shared" si="0"/>
        <v>174087</v>
      </c>
      <c r="J4" s="8">
        <f t="shared" si="0"/>
        <v>117160</v>
      </c>
      <c r="K4" s="8">
        <f t="shared" si="0"/>
        <v>132072</v>
      </c>
      <c r="L4" s="8">
        <f t="shared" si="0"/>
        <v>195755</v>
      </c>
      <c r="M4" s="8">
        <f t="shared" si="0"/>
        <v>77742</v>
      </c>
      <c r="N4" s="8">
        <f t="shared" si="0"/>
        <v>225805</v>
      </c>
      <c r="O4" s="8">
        <f t="shared" si="0"/>
        <v>214909</v>
      </c>
      <c r="P4" s="8">
        <f t="shared" si="0"/>
        <v>211625</v>
      </c>
      <c r="Q4" s="8">
        <f t="shared" si="0"/>
        <v>129816</v>
      </c>
      <c r="R4" s="8">
        <f t="shared" si="0"/>
        <v>127952</v>
      </c>
      <c r="S4" s="8">
        <f t="shared" si="0"/>
        <v>733468</v>
      </c>
    </row>
    <row r="5" ht="30" customHeight="1" spans="1:19">
      <c r="A5" s="9" t="s">
        <v>22</v>
      </c>
      <c r="B5" s="10">
        <v>1834137</v>
      </c>
      <c r="C5" s="10">
        <f t="shared" ref="C5:C8" si="1">SUM(D5:S5)</f>
        <v>1834137</v>
      </c>
      <c r="D5" s="10">
        <f>D6+D7</f>
        <v>115314</v>
      </c>
      <c r="E5" s="10">
        <f t="shared" ref="E5:S5" si="2">E6+E7</f>
        <v>-1789</v>
      </c>
      <c r="F5" s="10">
        <f t="shared" si="2"/>
        <v>54446</v>
      </c>
      <c r="G5" s="10">
        <f t="shared" si="2"/>
        <v>125947</v>
      </c>
      <c r="H5" s="10">
        <f t="shared" si="2"/>
        <v>68104</v>
      </c>
      <c r="I5" s="10">
        <f t="shared" si="2"/>
        <v>51568</v>
      </c>
      <c r="J5" s="10">
        <f t="shared" si="2"/>
        <v>82199</v>
      </c>
      <c r="K5" s="10">
        <f t="shared" si="2"/>
        <v>103001</v>
      </c>
      <c r="L5" s="10">
        <f t="shared" si="2"/>
        <v>156389</v>
      </c>
      <c r="M5" s="10">
        <f t="shared" si="2"/>
        <v>52575</v>
      </c>
      <c r="N5" s="10">
        <f t="shared" si="2"/>
        <v>170164</v>
      </c>
      <c r="O5" s="10">
        <f t="shared" si="2"/>
        <v>87001</v>
      </c>
      <c r="P5" s="10">
        <f t="shared" si="2"/>
        <v>27903</v>
      </c>
      <c r="Q5" s="10">
        <f t="shared" si="2"/>
        <v>38139</v>
      </c>
      <c r="R5" s="10">
        <f t="shared" si="2"/>
        <v>72015</v>
      </c>
      <c r="S5" s="10">
        <f t="shared" si="2"/>
        <v>631161</v>
      </c>
    </row>
    <row r="6" s="1" customFormat="1" ht="30" customHeight="1" spans="1:19">
      <c r="A6" s="11" t="s">
        <v>23</v>
      </c>
      <c r="B6" s="12">
        <v>1167597</v>
      </c>
      <c r="C6" s="12">
        <f t="shared" si="1"/>
        <v>1167597</v>
      </c>
      <c r="D6" s="12">
        <v>106680</v>
      </c>
      <c r="E6" s="12">
        <v>-5052</v>
      </c>
      <c r="F6" s="12">
        <v>45790</v>
      </c>
      <c r="G6" s="12">
        <v>119319</v>
      </c>
      <c r="H6" s="12">
        <v>56607</v>
      </c>
      <c r="I6" s="12">
        <v>30832</v>
      </c>
      <c r="J6" s="12">
        <v>70476</v>
      </c>
      <c r="K6" s="12">
        <v>83616</v>
      </c>
      <c r="L6" s="12">
        <v>93658</v>
      </c>
      <c r="M6" s="12">
        <v>46103</v>
      </c>
      <c r="N6" s="12">
        <v>70780</v>
      </c>
      <c r="O6" s="12">
        <v>35020</v>
      </c>
      <c r="P6" s="12">
        <v>22469</v>
      </c>
      <c r="Q6" s="12">
        <v>20456</v>
      </c>
      <c r="R6" s="12">
        <v>34008</v>
      </c>
      <c r="S6" s="12">
        <v>336835</v>
      </c>
    </row>
    <row r="7" s="1" customFormat="1" ht="30" customHeight="1" spans="1:19">
      <c r="A7" s="11" t="s">
        <v>24</v>
      </c>
      <c r="B7" s="12">
        <v>666540</v>
      </c>
      <c r="C7" s="12">
        <f t="shared" si="1"/>
        <v>666540</v>
      </c>
      <c r="D7" s="12">
        <v>8634</v>
      </c>
      <c r="E7" s="12">
        <v>3263</v>
      </c>
      <c r="F7" s="12">
        <v>8656</v>
      </c>
      <c r="G7" s="12">
        <v>6628</v>
      </c>
      <c r="H7" s="12">
        <v>11497</v>
      </c>
      <c r="I7" s="12">
        <v>20736</v>
      </c>
      <c r="J7" s="12">
        <v>11723</v>
      </c>
      <c r="K7" s="12">
        <v>19385</v>
      </c>
      <c r="L7" s="12">
        <v>62731</v>
      </c>
      <c r="M7" s="12">
        <v>6472</v>
      </c>
      <c r="N7" s="12">
        <v>99384</v>
      </c>
      <c r="O7" s="12">
        <v>51981</v>
      </c>
      <c r="P7" s="12">
        <v>5434</v>
      </c>
      <c r="Q7" s="12">
        <v>17683</v>
      </c>
      <c r="R7" s="12">
        <v>38007</v>
      </c>
      <c r="S7" s="12">
        <v>294326</v>
      </c>
    </row>
    <row r="8" ht="30" customHeight="1" spans="1:19">
      <c r="A8" s="13" t="s">
        <v>25</v>
      </c>
      <c r="B8" s="10">
        <v>926275</v>
      </c>
      <c r="C8" s="10">
        <f t="shared" si="1"/>
        <v>926275</v>
      </c>
      <c r="D8" s="10">
        <v>25486</v>
      </c>
      <c r="E8" s="10">
        <v>82012</v>
      </c>
      <c r="F8" s="10">
        <v>68523</v>
      </c>
      <c r="G8" s="10">
        <v>62561</v>
      </c>
      <c r="H8" s="10">
        <v>55723</v>
      </c>
      <c r="I8" s="10">
        <v>78174</v>
      </c>
      <c r="J8" s="10">
        <v>30828</v>
      </c>
      <c r="K8" s="10">
        <v>25225</v>
      </c>
      <c r="L8" s="10">
        <v>34635</v>
      </c>
      <c r="M8" s="10">
        <v>22802</v>
      </c>
      <c r="N8" s="10">
        <v>51685</v>
      </c>
      <c r="O8" s="10">
        <v>90586</v>
      </c>
      <c r="P8" s="10">
        <v>103933</v>
      </c>
      <c r="Q8" s="10">
        <v>52996</v>
      </c>
      <c r="R8" s="10">
        <v>54438</v>
      </c>
      <c r="S8" s="10">
        <v>86668</v>
      </c>
    </row>
    <row r="9" ht="30" customHeight="1" spans="1:19">
      <c r="A9" s="13" t="s">
        <v>26</v>
      </c>
      <c r="B9" s="10">
        <v>349577</v>
      </c>
      <c r="C9" s="10">
        <f t="shared" ref="C9:S9" si="3">C10+C13+C14</f>
        <v>365515</v>
      </c>
      <c r="D9" s="10">
        <f t="shared" si="3"/>
        <v>1851</v>
      </c>
      <c r="E9" s="10">
        <f t="shared" si="3"/>
        <v>54592</v>
      </c>
      <c r="F9" s="10">
        <f t="shared" si="3"/>
        <v>39132</v>
      </c>
      <c r="G9" s="10">
        <f t="shared" si="3"/>
        <v>3046</v>
      </c>
      <c r="H9" s="10">
        <f t="shared" si="3"/>
        <v>30588</v>
      </c>
      <c r="I9" s="10">
        <f t="shared" si="3"/>
        <v>44345</v>
      </c>
      <c r="J9" s="10">
        <f t="shared" si="3"/>
        <v>4133</v>
      </c>
      <c r="K9" s="10">
        <f t="shared" si="3"/>
        <v>3846</v>
      </c>
      <c r="L9" s="10">
        <f t="shared" si="3"/>
        <v>4731</v>
      </c>
      <c r="M9" s="10">
        <f t="shared" si="3"/>
        <v>2365</v>
      </c>
      <c r="N9" s="10">
        <f t="shared" si="3"/>
        <v>3956</v>
      </c>
      <c r="O9" s="10">
        <f t="shared" si="3"/>
        <v>37322</v>
      </c>
      <c r="P9" s="10">
        <f t="shared" si="3"/>
        <v>79789</v>
      </c>
      <c r="Q9" s="10">
        <f t="shared" si="3"/>
        <v>38681</v>
      </c>
      <c r="R9" s="10">
        <f t="shared" si="3"/>
        <v>1499</v>
      </c>
      <c r="S9" s="10">
        <f t="shared" si="3"/>
        <v>15639</v>
      </c>
    </row>
    <row r="10" s="1" customFormat="1" ht="30" customHeight="1" spans="1:19">
      <c r="A10" s="11" t="s">
        <v>27</v>
      </c>
      <c r="B10" s="12">
        <v>291020</v>
      </c>
      <c r="C10" s="12">
        <f t="shared" ref="C10:C27" si="4">SUM(D10:S10)</f>
        <v>295647</v>
      </c>
      <c r="D10" s="12">
        <f>D11+D12</f>
        <v>0</v>
      </c>
      <c r="E10" s="12">
        <f t="shared" ref="E10:S10" si="5">E11+E12</f>
        <v>51176</v>
      </c>
      <c r="F10" s="12">
        <f t="shared" si="5"/>
        <v>35413</v>
      </c>
      <c r="G10" s="12">
        <f t="shared" si="5"/>
        <v>0</v>
      </c>
      <c r="H10" s="12">
        <f t="shared" si="5"/>
        <v>26636</v>
      </c>
      <c r="I10" s="12">
        <f t="shared" si="5"/>
        <v>41780</v>
      </c>
      <c r="J10" s="12">
        <f t="shared" si="5"/>
        <v>0</v>
      </c>
      <c r="K10" s="12">
        <f t="shared" si="5"/>
        <v>0</v>
      </c>
      <c r="L10" s="12">
        <f t="shared" si="5"/>
        <v>0</v>
      </c>
      <c r="M10" s="12">
        <f t="shared" si="5"/>
        <v>0</v>
      </c>
      <c r="N10" s="12">
        <f t="shared" si="5"/>
        <v>0</v>
      </c>
      <c r="O10" s="12">
        <f t="shared" si="5"/>
        <v>33345</v>
      </c>
      <c r="P10" s="12">
        <f t="shared" si="5"/>
        <v>71630</v>
      </c>
      <c r="Q10" s="12">
        <f t="shared" si="5"/>
        <v>35667</v>
      </c>
      <c r="R10" s="12">
        <f t="shared" si="5"/>
        <v>0</v>
      </c>
      <c r="S10" s="12">
        <f t="shared" si="5"/>
        <v>0</v>
      </c>
    </row>
    <row r="11" s="1" customFormat="1" ht="30" customHeight="1" spans="1:19">
      <c r="A11" s="14" t="s">
        <v>28</v>
      </c>
      <c r="B11" s="12">
        <v>97594</v>
      </c>
      <c r="C11" s="12">
        <f t="shared" si="4"/>
        <v>100176</v>
      </c>
      <c r="D11" s="12">
        <v>0</v>
      </c>
      <c r="E11" s="12">
        <v>17340</v>
      </c>
      <c r="F11" s="12">
        <v>11999</v>
      </c>
      <c r="G11" s="12">
        <v>0</v>
      </c>
      <c r="H11" s="12">
        <v>9025</v>
      </c>
      <c r="I11" s="12">
        <v>14157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11299</v>
      </c>
      <c r="P11" s="12">
        <v>24271</v>
      </c>
      <c r="Q11" s="12">
        <v>12085</v>
      </c>
      <c r="R11" s="12">
        <v>0</v>
      </c>
      <c r="S11" s="12">
        <v>0</v>
      </c>
    </row>
    <row r="12" s="1" customFormat="1" ht="30" customHeight="1" spans="1:19">
      <c r="A12" s="14" t="s">
        <v>29</v>
      </c>
      <c r="B12" s="12">
        <v>193426</v>
      </c>
      <c r="C12" s="12">
        <f t="shared" si="4"/>
        <v>195471</v>
      </c>
      <c r="D12" s="12">
        <v>0</v>
      </c>
      <c r="E12" s="12">
        <v>33836</v>
      </c>
      <c r="F12" s="12">
        <v>23414</v>
      </c>
      <c r="G12" s="12">
        <v>0</v>
      </c>
      <c r="H12" s="12">
        <v>17611</v>
      </c>
      <c r="I12" s="12">
        <v>27623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22046</v>
      </c>
      <c r="P12" s="12">
        <v>47359</v>
      </c>
      <c r="Q12" s="12">
        <v>23582</v>
      </c>
      <c r="R12" s="12">
        <v>0</v>
      </c>
      <c r="S12" s="12">
        <v>0</v>
      </c>
    </row>
    <row r="13" s="1" customFormat="1" ht="30" customHeight="1" spans="1:19">
      <c r="A13" s="11" t="s">
        <v>30</v>
      </c>
      <c r="B13" s="12">
        <v>7437</v>
      </c>
      <c r="C13" s="12">
        <f t="shared" si="4"/>
        <v>7858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36</v>
      </c>
      <c r="M13" s="12">
        <v>0</v>
      </c>
      <c r="N13" s="12">
        <v>0</v>
      </c>
      <c r="O13" s="12">
        <v>60</v>
      </c>
      <c r="P13" s="12">
        <v>6482</v>
      </c>
      <c r="Q13" s="12">
        <v>1193</v>
      </c>
      <c r="R13" s="12">
        <v>0</v>
      </c>
      <c r="S13" s="12">
        <v>87</v>
      </c>
    </row>
    <row r="14" s="1" customFormat="1" ht="30" customHeight="1" spans="1:19">
      <c r="A14" s="11" t="s">
        <v>31</v>
      </c>
      <c r="B14" s="12">
        <v>51120</v>
      </c>
      <c r="C14" s="12">
        <f t="shared" si="4"/>
        <v>62010</v>
      </c>
      <c r="D14" s="12">
        <v>1851</v>
      </c>
      <c r="E14" s="12">
        <v>3416</v>
      </c>
      <c r="F14" s="12">
        <v>3719</v>
      </c>
      <c r="G14" s="12">
        <v>3046</v>
      </c>
      <c r="H14" s="12">
        <v>3952</v>
      </c>
      <c r="I14" s="12">
        <v>2565</v>
      </c>
      <c r="J14" s="12">
        <v>4133</v>
      </c>
      <c r="K14" s="12">
        <v>3846</v>
      </c>
      <c r="L14" s="12">
        <v>4695</v>
      </c>
      <c r="M14" s="12">
        <v>2365</v>
      </c>
      <c r="N14" s="12">
        <v>3956</v>
      </c>
      <c r="O14" s="12">
        <v>3917</v>
      </c>
      <c r="P14" s="12">
        <v>1677</v>
      </c>
      <c r="Q14" s="12">
        <v>1821</v>
      </c>
      <c r="R14" s="12">
        <v>1499</v>
      </c>
      <c r="S14" s="12">
        <v>15552</v>
      </c>
    </row>
    <row r="15" ht="30" customHeight="1" spans="1:19">
      <c r="A15" s="15" t="s">
        <v>32</v>
      </c>
      <c r="B15" s="8">
        <v>1097279</v>
      </c>
      <c r="C15" s="8">
        <f t="shared" si="4"/>
        <v>1095430.5</v>
      </c>
      <c r="D15" s="8">
        <f>D16+D17+D24</f>
        <v>77673.1</v>
      </c>
      <c r="E15" s="8">
        <f t="shared" ref="E15:S15" si="6">E16+E17+E24</f>
        <v>39854.1</v>
      </c>
      <c r="F15" s="8">
        <f t="shared" si="6"/>
        <v>50484.1</v>
      </c>
      <c r="G15" s="8">
        <f t="shared" si="6"/>
        <v>141904.1</v>
      </c>
      <c r="H15" s="8">
        <f t="shared" si="6"/>
        <v>85536.1</v>
      </c>
      <c r="I15" s="8">
        <f t="shared" si="6"/>
        <v>13127.1</v>
      </c>
      <c r="J15" s="8">
        <f t="shared" si="6"/>
        <v>71650.1</v>
      </c>
      <c r="K15" s="8">
        <f t="shared" si="6"/>
        <v>35346.1</v>
      </c>
      <c r="L15" s="8">
        <f t="shared" si="6"/>
        <v>22045.1</v>
      </c>
      <c r="M15" s="8">
        <f t="shared" si="6"/>
        <v>34197.1</v>
      </c>
      <c r="N15" s="8">
        <f t="shared" si="6"/>
        <v>31229.1</v>
      </c>
      <c r="O15" s="8">
        <f t="shared" si="6"/>
        <v>18166.1</v>
      </c>
      <c r="P15" s="8">
        <f t="shared" si="6"/>
        <v>48824.1</v>
      </c>
      <c r="Q15" s="8">
        <f t="shared" si="6"/>
        <v>12018.1</v>
      </c>
      <c r="R15" s="8">
        <f t="shared" si="6"/>
        <v>18482.1</v>
      </c>
      <c r="S15" s="8">
        <f t="shared" si="6"/>
        <v>394894</v>
      </c>
    </row>
    <row r="16" s="1" customFormat="1" ht="30" customHeight="1" spans="1:19">
      <c r="A16" s="13" t="s">
        <v>33</v>
      </c>
      <c r="B16" s="10">
        <v>434294</v>
      </c>
      <c r="C16" s="10">
        <f t="shared" si="4"/>
        <v>434294</v>
      </c>
      <c r="D16" s="10">
        <v>47820</v>
      </c>
      <c r="E16" s="10">
        <f>17594</f>
        <v>17594</v>
      </c>
      <c r="F16" s="10">
        <v>24583</v>
      </c>
      <c r="G16" s="10">
        <v>68100</v>
      </c>
      <c r="H16" s="10">
        <v>38665</v>
      </c>
      <c r="I16" s="10">
        <v>11691</v>
      </c>
      <c r="J16" s="10">
        <v>28760</v>
      </c>
      <c r="K16" s="10">
        <v>19448</v>
      </c>
      <c r="L16" s="10">
        <v>14616</v>
      </c>
      <c r="M16" s="10">
        <v>18464</v>
      </c>
      <c r="N16" s="10">
        <v>16836</v>
      </c>
      <c r="O16" s="10">
        <v>13679</v>
      </c>
      <c r="P16" s="10">
        <v>17458</v>
      </c>
      <c r="Q16" s="10">
        <v>8726</v>
      </c>
      <c r="R16" s="10">
        <v>13215</v>
      </c>
      <c r="S16" s="10">
        <v>74639</v>
      </c>
    </row>
    <row r="17" s="1" customFormat="1" ht="30" customHeight="1" spans="1:19">
      <c r="A17" s="13" t="s">
        <v>34</v>
      </c>
      <c r="B17" s="10">
        <f>SUM(B18:B23)</f>
        <v>545474</v>
      </c>
      <c r="C17" s="10">
        <f t="shared" si="4"/>
        <v>545474</v>
      </c>
      <c r="D17" s="10">
        <f>SUM(D18:D23)</f>
        <v>29798</v>
      </c>
      <c r="E17" s="10">
        <f t="shared" ref="E17:S17" si="7">SUM(E18:E23)</f>
        <v>22205</v>
      </c>
      <c r="F17" s="10">
        <f t="shared" si="7"/>
        <v>25846</v>
      </c>
      <c r="G17" s="10">
        <f t="shared" si="7"/>
        <v>73749</v>
      </c>
      <c r="H17" s="10">
        <f t="shared" si="7"/>
        <v>46816</v>
      </c>
      <c r="I17" s="10">
        <f t="shared" si="7"/>
        <v>1381</v>
      </c>
      <c r="J17" s="10">
        <f t="shared" si="7"/>
        <v>42835</v>
      </c>
      <c r="K17" s="10">
        <f t="shared" si="7"/>
        <v>15843</v>
      </c>
      <c r="L17" s="10">
        <f t="shared" si="7"/>
        <v>7374</v>
      </c>
      <c r="M17" s="10">
        <f t="shared" si="7"/>
        <v>15678</v>
      </c>
      <c r="N17" s="10">
        <f t="shared" si="7"/>
        <v>14338</v>
      </c>
      <c r="O17" s="10">
        <f t="shared" si="7"/>
        <v>4432</v>
      </c>
      <c r="P17" s="10">
        <f t="shared" si="7"/>
        <v>1311</v>
      </c>
      <c r="Q17" s="10">
        <f t="shared" si="7"/>
        <v>1618</v>
      </c>
      <c r="R17" s="10">
        <f t="shared" si="7"/>
        <v>5212</v>
      </c>
      <c r="S17" s="10">
        <f t="shared" si="7"/>
        <v>237038</v>
      </c>
    </row>
    <row r="18" s="1" customFormat="1" ht="30" customHeight="1" spans="1:19">
      <c r="A18" s="11" t="s">
        <v>35</v>
      </c>
      <c r="B18" s="12">
        <v>149165</v>
      </c>
      <c r="C18" s="12">
        <f t="shared" si="4"/>
        <v>149165</v>
      </c>
      <c r="D18" s="12">
        <v>12517</v>
      </c>
      <c r="E18" s="12">
        <v>4353</v>
      </c>
      <c r="F18" s="12">
        <v>20985</v>
      </c>
      <c r="G18" s="12">
        <v>42078</v>
      </c>
      <c r="H18" s="12">
        <v>38519</v>
      </c>
      <c r="I18" s="12">
        <v>0</v>
      </c>
      <c r="J18" s="12">
        <v>25481</v>
      </c>
      <c r="K18" s="12">
        <v>733</v>
      </c>
      <c r="L18" s="12">
        <v>0</v>
      </c>
      <c r="M18" s="12">
        <v>4499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</row>
    <row r="19" s="1" customFormat="1" ht="30" customHeight="1" spans="1:19">
      <c r="A19" s="11" t="s">
        <v>36</v>
      </c>
      <c r="B19" s="12">
        <v>172146</v>
      </c>
      <c r="C19" s="12">
        <f t="shared" si="4"/>
        <v>172146</v>
      </c>
      <c r="D19" s="12">
        <v>12140</v>
      </c>
      <c r="E19" s="12">
        <v>14321</v>
      </c>
      <c r="F19" s="12">
        <v>1322</v>
      </c>
      <c r="G19" s="12">
        <v>26934</v>
      </c>
      <c r="H19" s="12">
        <v>3110</v>
      </c>
      <c r="I19" s="12">
        <v>2</v>
      </c>
      <c r="J19" s="12">
        <v>10159</v>
      </c>
      <c r="K19" s="12">
        <v>1802</v>
      </c>
      <c r="L19" s="12">
        <v>37</v>
      </c>
      <c r="M19" s="12">
        <v>320</v>
      </c>
      <c r="N19" s="12">
        <v>758</v>
      </c>
      <c r="O19" s="12">
        <v>1202</v>
      </c>
      <c r="P19" s="12">
        <v>35</v>
      </c>
      <c r="Q19" s="12">
        <v>0</v>
      </c>
      <c r="R19" s="12">
        <v>269</v>
      </c>
      <c r="S19" s="12">
        <v>99735</v>
      </c>
    </row>
    <row r="20" s="1" customFormat="1" ht="30" customHeight="1" spans="1:19">
      <c r="A20" s="11" t="s">
        <v>37</v>
      </c>
      <c r="B20" s="12">
        <v>53370</v>
      </c>
      <c r="C20" s="12">
        <f t="shared" si="4"/>
        <v>53370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53370</v>
      </c>
    </row>
    <row r="21" s="1" customFormat="1" ht="30" customHeight="1" spans="1:19">
      <c r="A21" s="11" t="s">
        <v>38</v>
      </c>
      <c r="B21" s="12">
        <v>124226</v>
      </c>
      <c r="C21" s="12">
        <f t="shared" si="4"/>
        <v>124226</v>
      </c>
      <c r="D21" s="12">
        <v>3160</v>
      </c>
      <c r="E21" s="12">
        <v>2114</v>
      </c>
      <c r="F21" s="12">
        <v>1416</v>
      </c>
      <c r="G21" s="12">
        <v>1881</v>
      </c>
      <c r="H21" s="12">
        <v>1848</v>
      </c>
      <c r="I21" s="12">
        <v>224</v>
      </c>
      <c r="J21" s="12">
        <v>4623</v>
      </c>
      <c r="K21" s="12">
        <v>10040</v>
      </c>
      <c r="L21" s="12">
        <v>5008</v>
      </c>
      <c r="M21" s="12">
        <v>8420</v>
      </c>
      <c r="N21" s="12">
        <v>9120</v>
      </c>
      <c r="O21" s="12">
        <v>1814</v>
      </c>
      <c r="P21" s="12">
        <v>200</v>
      </c>
      <c r="Q21" s="12">
        <v>964</v>
      </c>
      <c r="R21" s="12">
        <v>3239</v>
      </c>
      <c r="S21" s="12">
        <v>70155</v>
      </c>
    </row>
    <row r="22" s="1" customFormat="1" ht="30" customHeight="1" spans="1:19">
      <c r="A22" s="11" t="s">
        <v>39</v>
      </c>
      <c r="B22" s="12">
        <v>45574</v>
      </c>
      <c r="C22" s="12">
        <f t="shared" si="4"/>
        <v>45574</v>
      </c>
      <c r="D22" s="12">
        <v>1981</v>
      </c>
      <c r="E22" s="12">
        <v>1417</v>
      </c>
      <c r="F22" s="12">
        <v>2123</v>
      </c>
      <c r="G22" s="12">
        <v>2856</v>
      </c>
      <c r="H22" s="12">
        <v>3339</v>
      </c>
      <c r="I22" s="12">
        <v>1155</v>
      </c>
      <c r="J22" s="12">
        <v>2572</v>
      </c>
      <c r="K22" s="12">
        <v>3268</v>
      </c>
      <c r="L22" s="12">
        <v>2329</v>
      </c>
      <c r="M22" s="12">
        <v>2439</v>
      </c>
      <c r="N22" s="12">
        <v>4460</v>
      </c>
      <c r="O22" s="12">
        <v>1416</v>
      </c>
      <c r="P22" s="12">
        <v>1076</v>
      </c>
      <c r="Q22" s="12">
        <v>654</v>
      </c>
      <c r="R22" s="12">
        <v>1704</v>
      </c>
      <c r="S22" s="12">
        <v>12785</v>
      </c>
    </row>
    <row r="23" s="1" customFormat="1" ht="30" customHeight="1" spans="1:19">
      <c r="A23" s="11" t="s">
        <v>40</v>
      </c>
      <c r="B23" s="12">
        <v>993</v>
      </c>
      <c r="C23" s="12">
        <f t="shared" si="4"/>
        <v>993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993</v>
      </c>
    </row>
    <row r="24" s="1" customFormat="1" ht="30" customHeight="1" spans="1:19">
      <c r="A24" s="13" t="s">
        <v>41</v>
      </c>
      <c r="B24" s="10">
        <f>B25+B26+B27</f>
        <v>117511</v>
      </c>
      <c r="C24" s="16">
        <f t="shared" si="4"/>
        <v>115662.5</v>
      </c>
      <c r="D24" s="16">
        <f>SUM(D25:D27)</f>
        <v>55.1</v>
      </c>
      <c r="E24" s="16">
        <f t="shared" ref="E24:S24" si="8">SUM(E25:E27)</f>
        <v>55.1</v>
      </c>
      <c r="F24" s="16">
        <f t="shared" si="8"/>
        <v>55.1</v>
      </c>
      <c r="G24" s="16">
        <f t="shared" si="8"/>
        <v>55.1</v>
      </c>
      <c r="H24" s="16">
        <f t="shared" si="8"/>
        <v>55.1</v>
      </c>
      <c r="I24" s="16">
        <f t="shared" si="8"/>
        <v>55.1</v>
      </c>
      <c r="J24" s="16">
        <f t="shared" si="8"/>
        <v>55.1</v>
      </c>
      <c r="K24" s="16">
        <f t="shared" si="8"/>
        <v>55.1</v>
      </c>
      <c r="L24" s="16">
        <f t="shared" si="8"/>
        <v>55.1</v>
      </c>
      <c r="M24" s="16">
        <f t="shared" si="8"/>
        <v>55.1</v>
      </c>
      <c r="N24" s="16">
        <f t="shared" si="8"/>
        <v>55.1</v>
      </c>
      <c r="O24" s="16">
        <f t="shared" si="8"/>
        <v>55.1</v>
      </c>
      <c r="P24" s="16">
        <f t="shared" si="8"/>
        <v>30055.1</v>
      </c>
      <c r="Q24" s="16">
        <f t="shared" si="8"/>
        <v>1674.1</v>
      </c>
      <c r="R24" s="16">
        <f t="shared" si="8"/>
        <v>55.1</v>
      </c>
      <c r="S24" s="16">
        <f t="shared" si="8"/>
        <v>83217</v>
      </c>
    </row>
    <row r="25" s="1" customFormat="1" ht="30" customHeight="1" spans="1:19">
      <c r="A25" s="11" t="s">
        <v>42</v>
      </c>
      <c r="B25" s="12">
        <v>86580</v>
      </c>
      <c r="C25" s="17">
        <f t="shared" si="4"/>
        <v>84623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1619</v>
      </c>
      <c r="R25" s="17">
        <v>0</v>
      </c>
      <c r="S25" s="17">
        <v>83004</v>
      </c>
    </row>
    <row r="26" ht="30" customHeight="1" spans="1:19">
      <c r="A26" s="11" t="s">
        <v>43</v>
      </c>
      <c r="B26" s="12">
        <v>30000</v>
      </c>
      <c r="C26" s="17">
        <f t="shared" si="4"/>
        <v>30000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30000</v>
      </c>
      <c r="Q26" s="17">
        <v>0</v>
      </c>
      <c r="R26" s="17">
        <v>0</v>
      </c>
      <c r="S26" s="17">
        <v>0</v>
      </c>
    </row>
    <row r="27" ht="30" customHeight="1" spans="1:19">
      <c r="A27" s="11" t="s">
        <v>44</v>
      </c>
      <c r="B27" s="12">
        <v>931</v>
      </c>
      <c r="C27" s="17">
        <f t="shared" si="4"/>
        <v>1039.5</v>
      </c>
      <c r="D27" s="17">
        <v>55.1</v>
      </c>
      <c r="E27" s="17">
        <v>55.1</v>
      </c>
      <c r="F27" s="17">
        <v>55.1</v>
      </c>
      <c r="G27" s="17">
        <v>55.1</v>
      </c>
      <c r="H27" s="17">
        <v>55.1</v>
      </c>
      <c r="I27" s="17">
        <v>55.1</v>
      </c>
      <c r="J27" s="17">
        <v>55.1</v>
      </c>
      <c r="K27" s="17">
        <v>55.1</v>
      </c>
      <c r="L27" s="17">
        <v>55.1</v>
      </c>
      <c r="M27" s="17">
        <v>55.1</v>
      </c>
      <c r="N27" s="17">
        <v>55.1</v>
      </c>
      <c r="O27" s="17">
        <v>55.1</v>
      </c>
      <c r="P27" s="17">
        <v>55.1</v>
      </c>
      <c r="Q27" s="17">
        <v>55.1</v>
      </c>
      <c r="R27" s="17">
        <v>55.1</v>
      </c>
      <c r="S27" s="17">
        <v>213</v>
      </c>
    </row>
  </sheetData>
  <mergeCells count="1">
    <mergeCell ref="A1:S1"/>
  </mergeCells>
  <pageMargins left="0" right="0" top="0.748031496062992" bottom="0.748031496062992" header="0.31496062992126" footer="0.31496062992126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kylin</cp:lastModifiedBy>
  <dcterms:created xsi:type="dcterms:W3CDTF">2025-11-28T08:24:00Z</dcterms:created>
  <dcterms:modified xsi:type="dcterms:W3CDTF">2025-11-28T18:06:39Z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213ED893DAC6767E0A7329699265CB34</vt:lpwstr>
  </property>
</Properties>
</file>